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ew Document Tracker" sheetId="1" state="visible" r:id="rId3"/>
    <sheet name="How to use" sheetId="2" state="visible" r:id="rId4"/>
  </sheets>
  <definedNames>
    <definedName function="false" hidden="true" localSheetId="0" name="_xlnm._FilterDatabase" vbProcedure="false">'Crew Document Tracker'!$A$4:$Q$64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<sst xmlns="http://schemas.openxmlformats.org/spreadsheetml/2006/main" count="59" uniqueCount="57">
  <si>
    <t xml:space="preserve">CDC / Seaman Book — Crew Document Tracker</t>
  </si>
  <si>
    <t xml:space="preserve">seamanbooks.com (Atomiq Group)  ·  free to copy and reuse  ·  WhatsApp +971 55 458 3416  ·  fill only the yellow columns; the grey columns calculate themselves</t>
  </si>
  <si>
    <t xml:space="preserve">Seafarer name</t>
  </si>
  <si>
    <t xml:space="preserve">Rank / rating</t>
  </si>
  <si>
    <t xml:space="preserve">Nationality</t>
  </si>
  <si>
    <t xml:space="preserve">Flag state</t>
  </si>
  <si>
    <t xml:space="preserve">Passport no.</t>
  </si>
  <si>
    <t xml:space="preserve">Passport expiry</t>
  </si>
  <si>
    <t xml:space="preserve">Medical cert expiry</t>
  </si>
  <si>
    <t xml:space="preserve">STCW BST expiry</t>
  </si>
  <si>
    <t xml:space="preserve">CDC / book no.</t>
  </si>
  <si>
    <t xml:space="preserve">CDC expiry</t>
  </si>
  <si>
    <t xml:space="preserve">Photo &lt;6 months</t>
  </si>
  <si>
    <t xml:space="preserve">Form signed</t>
  </si>
  <si>
    <t xml:space="preserve">Fee paid</t>
  </si>
  <si>
    <t xml:space="preserve">Docs complete</t>
  </si>
  <si>
    <t xml:space="preserve">Next expiry</t>
  </si>
  <si>
    <t xml:space="preserve">Days to next expiry</t>
  </si>
  <si>
    <t xml:space="preserve">Status</t>
  </si>
  <si>
    <t xml:space="preserve">EXAMPLE - delete this row</t>
  </si>
  <si>
    <t xml:space="preserve">Able Seaman</t>
  </si>
  <si>
    <t xml:space="preserve">Indian</t>
  </si>
  <si>
    <t xml:space="preserve">Panama</t>
  </si>
  <si>
    <t xml:space="preserve">Z1234567</t>
  </si>
  <si>
    <t xml:space="preserve">PAN-0099881</t>
  </si>
  <si>
    <t xml:space="preserve">Y</t>
  </si>
  <si>
    <t xml:space="preserve">N</t>
  </si>
  <si>
    <t xml:space="preserve">Fleet summary</t>
  </si>
  <si>
    <t xml:space="preserve">Seafarers listed</t>
  </si>
  <si>
    <t xml:space="preserve">Files complete</t>
  </si>
  <si>
    <t xml:space="preserve">Files incomplete</t>
  </si>
  <si>
    <t xml:space="preserve">Expired documents</t>
  </si>
  <si>
    <t xml:space="preserve">Expiring within 30 days</t>
  </si>
  <si>
    <t xml:space="preserve">Inside the 90-day renewal window</t>
  </si>
  <si>
    <t xml:space="preserve">Assumption: "Docs complete" requires the passport, medical and STCW BST expiry dates plus a Y in all three check columns. Adjust the formula in column N if your registry asks for more. Renewal thresholds (30 / 90 days) follow the 90/60/30 rule described at seamanbooks.com/seafarers-certificate-renewal-timeline-90-60-30-rule/</t>
  </si>
  <si>
    <t xml:space="preserve">How to use this tracker</t>
  </si>
  <si>
    <t xml:space="preserve">Which cells do I fill in?</t>
  </si>
  <si>
    <t xml:space="preserve">Every pale-yellow column (A to M). The pale-grey columns (N to Q) are formulas — leave them alone.</t>
  </si>
  <si>
    <t xml:space="preserve">Pick from the dropdown. Choose Other for a registry not on the list; the calculations do not depend on this column.</t>
  </si>
  <si>
    <t xml:space="preserve">Dates</t>
  </si>
  <si>
    <t xml:space="preserve">Enter real dates, not text — the day the certificate expires. Format is DD-MMM-YYYY.</t>
  </si>
  <si>
    <t xml:space="preserve">Photo &lt;6 months / Form signed / Fee paid</t>
  </si>
  <si>
    <t xml:space="preserve">Y or N from the dropdown. All three must be Y before a file counts as complete.</t>
  </si>
  <si>
    <t xml:space="preserve">Docs complete (column N)</t>
  </si>
  <si>
    <t xml:space="preserve">Reads Complete only when the passport, medical and STCW BST expiry dates are all filled and all three check columns are Y.</t>
  </si>
  <si>
    <t xml:space="preserve">Next expiry (column O)</t>
  </si>
  <si>
    <t xml:space="preserve">The earliest of the four expiry dates on that row — the date that actually constrains the seafarer.</t>
  </si>
  <si>
    <t xml:space="preserve">Status (column Q)</t>
  </si>
  <si>
    <t xml:space="preserve">Red = expired or documents missing. Amber = inside the 90-day renewal window. Green = clear.</t>
  </si>
  <si>
    <t xml:space="preserve">Example row</t>
  </si>
  <si>
    <t xml:space="preserve">Row 5 is a formatted example. Delete it before you start.</t>
  </si>
  <si>
    <t xml:space="preserve">Adding more rows</t>
  </si>
  <si>
    <t xml:space="preserve">Copy the last row down. The formulas in N to Q copy with it.</t>
  </si>
  <si>
    <t xml:space="preserve">Companion checklist</t>
  </si>
  <si>
    <t xml:space="preserve">Pair this with the CDC Application Documents Checklist (PDF) on seamanbooks.com for the document-by-document requirements and flag-state variations.</t>
  </si>
  <si>
    <t xml:space="preserve">Sources</t>
  </si>
  <si>
    <t xml:space="preserve">Document requirements drawn from BMA Bulletin 107 (Rev.04) and the BMA Application for Seafarers Documents Ver. 4; Panama Maritime Authority Gente de Mar (forms F-76 / F-77, fee schedule F-84); Liberian Registry Seafarers (RLM-273 / RLM-279); IMMARBE Seafarers Services (SFF-001). Palau, Honduras and St Kitts &amp; Nevis publish no public seafarer document list — confirm with the registry or an approved agent before filing.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</si>
</sst>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m\-yyyy"/>
    <numFmt numFmtId="166" formatCode="0"/>
    <numFmt numFmtId="167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9"/>
      <color rgb="FF5A6875"/>
      <name val="Arial"/>
      <family val="0"/>
      <charset val="1"/>
    </font>
    <font>
      <sz val="9"/>
      <name val="Arial"/>
      <family val="0"/>
      <charset val="1"/>
    </font>
    <font>
      <b val="true"/>
      <sz val="11"/>
      <color rgb="FF0B2545"/>
      <name val="Arial"/>
      <family val="0"/>
      <charset val="1"/>
    </font>
    <font>
      <b val="true"/>
      <sz val="9"/>
      <name val="Arial"/>
      <family val="0"/>
      <charset val="1"/>
    </font>
    <font>
      <i val="true"/>
      <sz val="8"/>
      <color rgb="FF5A6875"/>
      <name val="Arial"/>
      <family val="0"/>
      <charset val="1"/>
    </font>
    <font>
      <b val="true"/>
      <sz val="10"/>
      <color rgb="FF0B2545"/>
      <name val="Arial"/>
      <family val="0"/>
      <charset val="1"/>
    </font>
    <font>
      <sz val="10"/>
      <name val="Arial"/>
      <family val="0"/>
      <charset val="1"/>
    </font>
    <font>
      <sz val="9"/>
      <color rgb="FF5A6875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B2545"/>
        <bgColor rgb="FF003300"/>
      </patternFill>
    </fill>
    <fill>
      <patternFill patternType="solid">
        <fgColor rgb="FF134074"/>
        <bgColor rgb="FF333399"/>
      </patternFill>
    </fill>
    <fill>
      <patternFill patternType="solid">
        <fgColor rgb="FFFFFDE7"/>
        <bgColor rgb="FFFFFFFF"/>
      </patternFill>
    </fill>
    <fill>
      <patternFill patternType="solid">
        <fgColor rgb="FFEEF3F8"/>
        <bgColor rgb="FFDFF3E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6E2"/>
      </left>
      <right style="thin">
        <color rgb="FFC9D6E2"/>
      </right>
      <top style="thin">
        <color rgb="FFC9D6E2"/>
      </top>
      <bottom style="thin">
        <color rgb="FFC9D6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134074"/>
          <bgColor rgb="FF000000"/>
        </patternFill>
      </fill>
    </dxf>
    <dxf>
      <fill>
        <patternFill patternType="solid">
          <fgColor rgb="FFFFFDE7"/>
          <bgColor rgb="FF000000"/>
        </patternFill>
      </fill>
    </dxf>
    <dxf>
      <fill>
        <patternFill patternType="solid">
          <fgColor rgb="FF5A6875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EEF3F8"/>
          <bgColor rgb="FF000000"/>
        </patternFill>
      </fill>
    </dxf>
    <dxf>
      <fill>
        <patternFill patternType="solid">
          <fgColor rgb="FFFFD9D9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ont>
        <name val="Arial"/>
        <charset val="1"/>
        <family val="0"/>
        <b val="1"/>
        <color rgb="FF9C0006"/>
        <sz val="9"/>
      </font>
      <fill>
        <patternFill>
          <bgColor rgb="FFFFD9D9"/>
        </patternFill>
      </fill>
    </dxf>
    <dxf>
      <font>
        <name val="Arial"/>
        <charset val="1"/>
        <family val="0"/>
        <color rgb="FF7A5A00"/>
        <sz val="9"/>
      </font>
      <fill>
        <patternFill>
          <bgColor rgb="FFFFF0C7"/>
        </patternFill>
      </fill>
    </dxf>
    <dxf>
      <font>
        <name val="Arial"/>
        <charset val="1"/>
        <family val="0"/>
        <color rgb="FF1B6B33"/>
        <sz val="9"/>
      </font>
      <fill>
        <patternFill>
          <bgColor rgb="FFDFF3E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1B6B33"/>
      <rgbColor rgb="FF000080"/>
      <rgbColor rgb="FF7A5A00"/>
      <rgbColor rgb="FF800080"/>
      <rgbColor rgb="FF008080"/>
      <rgbColor rgb="FFC0C0C0"/>
      <rgbColor rgb="FF808080"/>
      <rgbColor rgb="FF9999FF"/>
      <rgbColor rgb="FF993366"/>
      <rgbColor rgb="FFFFFDE7"/>
      <rgbColor rgb="FFEEF3F8"/>
      <rgbColor rgb="FF660066"/>
      <rgbColor rgb="FFFF8080"/>
      <rgbColor rgb="FF0066CC"/>
      <rgbColor rgb="FFC9D6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3E3"/>
      <rgbColor rgb="FFFFF0C7"/>
      <rgbColor rgb="FF99CCFF"/>
      <rgbColor rgb="FFFF99CC"/>
      <rgbColor rgb="FFCC99FF"/>
      <rgbColor rgb="FFFFD9D9"/>
      <rgbColor rgb="FF3366FF"/>
      <rgbColor rgb="FF33CCCC"/>
      <rgbColor rgb="FF99CC00"/>
      <rgbColor rgb="FFFFCC00"/>
      <rgbColor rgb="FFFF9900"/>
      <rgbColor rgb="FFFF6600"/>
      <rgbColor rgb="FF5A6875"/>
      <rgbColor rgb="FF969696"/>
      <rgbColor rgb="FF134074"/>
      <rgbColor rgb="FF339966"/>
      <rgbColor rgb="FF003300"/>
      <rgbColor rgb="FF333300"/>
      <rgbColor rgb="FF993300"/>
      <rgbColor rgb="FF993366"/>
      <rgbColor rgb="FF333399"/>
      <rgbColor rgb="FF0B254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7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6" min="5" style="0" width="15"/>
    <col collapsed="false" customWidth="true" hidden="false" outlineLevel="0" max="7" min="7" style="0" width="17"/>
    <col collapsed="false" customWidth="true" hidden="false" outlineLevel="0" max="9" min="8" style="0" width="16"/>
    <col collapsed="false" customWidth="true" hidden="false" outlineLevel="0" max="10" min="10" style="0" width="13"/>
    <col collapsed="false" customWidth="true" hidden="false" outlineLevel="0" max="11" min="11" style="0" width="15"/>
    <col collapsed="false" customWidth="true" hidden="false" outlineLevel="0" max="12" min="12" style="0" width="12"/>
    <col collapsed="false" customWidth="true" hidden="false" outlineLevel="0" max="13" min="13" style="0" width="10"/>
    <col collapsed="false" customWidth="true" hidden="false" outlineLevel="0" max="15" min="14" style="0" width="14"/>
    <col collapsed="false" customWidth="true" hidden="false" outlineLevel="0" max="16" min="16" style="0" width="17"/>
    <col collapsed="false" customWidth="true" hidden="false" outlineLevel="0" max="17" min="17" style="0" width="26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6" hidden="false" customHeight="true" outlineLevel="0" collapsed="false"/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</row>
    <row r="5" customFormat="false" ht="15" hidden="false" customHeight="false" outlineLevel="0" collapsed="false">
      <c r="A5" s="4" t="s">
        <v>19</v>
      </c>
      <c r="B5" s="4" t="s">
        <v>20</v>
      </c>
      <c r="C5" s="4" t="s">
        <v>21</v>
      </c>
      <c r="D5" s="5" t="s">
        <v>22</v>
      </c>
      <c r="E5" s="4" t="s">
        <v>23</v>
      </c>
      <c r="F5" s="6" t="n">
        <v>47226</v>
      </c>
      <c r="G5" s="6" t="n">
        <v>46356</v>
      </c>
      <c r="H5" s="6" t="n">
        <v>47133</v>
      </c>
      <c r="I5" s="4" t="s">
        <v>24</v>
      </c>
      <c r="J5" s="6" t="n">
        <v>48000</v>
      </c>
      <c r="K5" s="5" t="s">
        <v>25</v>
      </c>
      <c r="L5" s="5" t="s">
        <v>25</v>
      </c>
      <c r="M5" s="5" t="s">
        <v>26</v>
      </c>
      <c r="N5" s="7" t="str">
        <f aca="false">IF($A5="","",IF(COUNTA($F5,$G5,$H5)+COUNTIF($K5:$M5,"Y")=6,"Complete","Incomplete"))</f>
        <v>Incomplete</v>
      </c>
      <c r="O5" s="8" t="n">
        <f aca="false">IF($A5="","",IF(MIN($F5:$H5,$J5)=0,"",MIN($F5:$H5,$J5)))</f>
        <v>46356</v>
      </c>
      <c r="P5" s="9" t="n">
        <f aca="true">IF($O5="","",$O5-TODAY())</f>
        <v>102</v>
      </c>
      <c r="Q5" s="7" t="str">
        <f aca="false">IF($A5="","",IF($N5="Incomplete","Documents missing",IF($P5="","Add expiry dates",IF($P5&lt;0,"EXPIRED - do not sail",IF($P5&lt;=30,"Expires within 30 days",IF($P5&lt;=90,"Renew now - inside 90 days","OK"))))))</f>
        <v>Documents missing</v>
      </c>
    </row>
    <row r="6" customFormat="false" ht="15" hidden="false" customHeight="false" outlineLevel="0" collapsed="false">
      <c r="A6" s="10"/>
      <c r="B6" s="10"/>
      <c r="C6" s="10"/>
      <c r="D6" s="11"/>
      <c r="E6" s="10"/>
      <c r="F6" s="12"/>
      <c r="G6" s="12"/>
      <c r="H6" s="12"/>
      <c r="I6" s="10"/>
      <c r="J6" s="12"/>
      <c r="K6" s="11"/>
      <c r="L6" s="11"/>
      <c r="M6" s="11"/>
      <c r="N6" s="7" t="str">
        <f aca="false">IF($A6="","",IF(COUNTA($F6,$G6,$H6)+COUNTIF($K6:$M6,"Y")=6,"Complete","Incomplete"))</f>
        <v/>
      </c>
      <c r="O6" s="8" t="str">
        <f aca="false">IF($A6="","",IF(MIN($F6:$H6,$J6)=0,"",MIN($F6:$H6,$J6)))</f>
        <v/>
      </c>
      <c r="P6" s="9" t="str">
        <f aca="true">IF($O6="","",$O6-TODAY())</f>
        <v/>
      </c>
      <c r="Q6" s="7" t="str">
        <f aca="false">IF($A6="","",IF($N6="Incomplete","Documents missing",IF($P6="","Add expiry dates",IF($P6&lt;0,"EXPIRED - do not sail",IF($P6&lt;=30,"Expires within 30 days",IF($P6&lt;=90,"Renew now - inside 90 days","OK"))))))</f>
        <v/>
      </c>
    </row>
    <row r="7" customFormat="false" ht="15" hidden="false" customHeight="false" outlineLevel="0" collapsed="false">
      <c r="A7" s="10"/>
      <c r="B7" s="10"/>
      <c r="C7" s="10"/>
      <c r="D7" s="11"/>
      <c r="E7" s="10"/>
      <c r="F7" s="12"/>
      <c r="G7" s="12"/>
      <c r="H7" s="12"/>
      <c r="I7" s="10"/>
      <c r="J7" s="12"/>
      <c r="K7" s="11"/>
      <c r="L7" s="11"/>
      <c r="M7" s="11"/>
      <c r="N7" s="7" t="str">
        <f aca="false">IF($A7="","",IF(COUNTA($F7,$G7,$H7)+COUNTIF($K7:$M7,"Y")=6,"Complete","Incomplete"))</f>
        <v/>
      </c>
      <c r="O7" s="8" t="str">
        <f aca="false">IF($A7="","",IF(MIN($F7:$H7,$J7)=0,"",MIN($F7:$H7,$J7)))</f>
        <v/>
      </c>
      <c r="P7" s="9" t="str">
        <f aca="true">IF($O7="","",$O7-TODAY())</f>
        <v/>
      </c>
      <c r="Q7" s="7" t="str">
        <f aca="false">IF($A7="","",IF($N7="Incomplete","Documents missing",IF($P7="","Add expiry dates",IF($P7&lt;0,"EXPIRED - do not sail",IF($P7&lt;=30,"Expires within 30 days",IF($P7&lt;=90,"Renew now - inside 90 days","OK"))))))</f>
        <v/>
      </c>
    </row>
    <row r="8" customFormat="false" ht="15" hidden="false" customHeight="false" outlineLevel="0" collapsed="false">
      <c r="A8" s="10"/>
      <c r="B8" s="10"/>
      <c r="C8" s="10"/>
      <c r="D8" s="11"/>
      <c r="E8" s="10"/>
      <c r="F8" s="12"/>
      <c r="G8" s="12"/>
      <c r="H8" s="12"/>
      <c r="I8" s="10"/>
      <c r="J8" s="12"/>
      <c r="K8" s="11"/>
      <c r="L8" s="11"/>
      <c r="M8" s="11"/>
      <c r="N8" s="7" t="str">
        <f aca="false">IF($A8="","",IF(COUNTA($F8,$G8,$H8)+COUNTIF($K8:$M8,"Y")=6,"Complete","Incomplete"))</f>
        <v/>
      </c>
      <c r="O8" s="8" t="str">
        <f aca="false">IF($A8="","",IF(MIN($F8:$H8,$J8)=0,"",MIN($F8:$H8,$J8)))</f>
        <v/>
      </c>
      <c r="P8" s="9" t="str">
        <f aca="true">IF($O8="","",$O8-TODAY())</f>
        <v/>
      </c>
      <c r="Q8" s="7" t="str">
        <f aca="false">IF($A8="","",IF($N8="Incomplete","Documents missing",IF($P8="","Add expiry dates",IF($P8&lt;0,"EXPIRED - do not sail",IF($P8&lt;=30,"Expires within 30 days",IF($P8&lt;=90,"Renew now - inside 90 days","OK"))))))</f>
        <v/>
      </c>
    </row>
    <row r="9" customFormat="false" ht="15" hidden="false" customHeight="false" outlineLevel="0" collapsed="false">
      <c r="A9" s="10"/>
      <c r="B9" s="10"/>
      <c r="C9" s="10"/>
      <c r="D9" s="11"/>
      <c r="E9" s="10"/>
      <c r="F9" s="12"/>
      <c r="G9" s="12"/>
      <c r="H9" s="12"/>
      <c r="I9" s="10"/>
      <c r="J9" s="12"/>
      <c r="K9" s="11"/>
      <c r="L9" s="11"/>
      <c r="M9" s="11"/>
      <c r="N9" s="7" t="str">
        <f aca="false">IF($A9="","",IF(COUNTA($F9,$G9,$H9)+COUNTIF($K9:$M9,"Y")=6,"Complete","Incomplete"))</f>
        <v/>
      </c>
      <c r="O9" s="8" t="str">
        <f aca="false">IF($A9="","",IF(MIN($F9:$H9,$J9)=0,"",MIN($F9:$H9,$J9)))</f>
        <v/>
      </c>
      <c r="P9" s="9" t="str">
        <f aca="true">IF($O9="","",$O9-TODAY())</f>
        <v/>
      </c>
      <c r="Q9" s="7" t="str">
        <f aca="false">IF($A9="","",IF($N9="Incomplete","Documents missing",IF($P9="","Add expiry dates",IF($P9&lt;0,"EXPIRED - do not sail",IF($P9&lt;=30,"Expires within 30 days",IF($P9&lt;=90,"Renew now - inside 90 days","OK"))))))</f>
        <v/>
      </c>
    </row>
    <row r="10" customFormat="false" ht="15" hidden="false" customHeight="false" outlineLevel="0" collapsed="false">
      <c r="A10" s="10"/>
      <c r="B10" s="10"/>
      <c r="C10" s="10"/>
      <c r="D10" s="11"/>
      <c r="E10" s="10"/>
      <c r="F10" s="12"/>
      <c r="G10" s="12"/>
      <c r="H10" s="12"/>
      <c r="I10" s="10"/>
      <c r="J10" s="12"/>
      <c r="K10" s="11"/>
      <c r="L10" s="11"/>
      <c r="M10" s="11"/>
      <c r="N10" s="7" t="str">
        <f aca="false">IF($A10="","",IF(COUNTA($F10,$G10,$H10)+COUNTIF($K10:$M10,"Y")=6,"Complete","Incomplete"))</f>
        <v/>
      </c>
      <c r="O10" s="8" t="str">
        <f aca="false">IF($A10="","",IF(MIN($F10:$H10,$J10)=0,"",MIN($F10:$H10,$J10)))</f>
        <v/>
      </c>
      <c r="P10" s="9" t="str">
        <f aca="true">IF($O10="","",$O10-TODAY())</f>
        <v/>
      </c>
      <c r="Q10" s="7" t="str">
        <f aca="false">IF($A10="","",IF($N10="Incomplete","Documents missing",IF($P10="","Add expiry dates",IF($P10&lt;0,"EXPIRED - do not sail",IF($P10&lt;=30,"Expires within 30 days",IF($P10&lt;=90,"Renew now - inside 90 days","OK"))))))</f>
        <v/>
      </c>
    </row>
    <row r="11" customFormat="false" ht="15" hidden="false" customHeight="false" outlineLevel="0" collapsed="false">
      <c r="A11" s="10"/>
      <c r="B11" s="10"/>
      <c r="C11" s="10"/>
      <c r="D11" s="11"/>
      <c r="E11" s="10"/>
      <c r="F11" s="12"/>
      <c r="G11" s="12"/>
      <c r="H11" s="12"/>
      <c r="I11" s="10"/>
      <c r="J11" s="12"/>
      <c r="K11" s="11"/>
      <c r="L11" s="11"/>
      <c r="M11" s="11"/>
      <c r="N11" s="7" t="str">
        <f aca="false">IF($A11="","",IF(COUNTA($F11,$G11,$H11)+COUNTIF($K11:$M11,"Y")=6,"Complete","Incomplete"))</f>
        <v/>
      </c>
      <c r="O11" s="8" t="str">
        <f aca="false">IF($A11="","",IF(MIN($F11:$H11,$J11)=0,"",MIN($F11:$H11,$J11)))</f>
        <v/>
      </c>
      <c r="P11" s="9" t="str">
        <f aca="true">IF($O11="","",$O11-TODAY())</f>
        <v/>
      </c>
      <c r="Q11" s="7" t="str">
        <f aca="false">IF($A11="","",IF($N11="Incomplete","Documents missing",IF($P11="","Add expiry dates",IF($P11&lt;0,"EXPIRED - do not sail",IF($P11&lt;=30,"Expires within 30 days",IF($P11&lt;=90,"Renew now - inside 90 days","OK"))))))</f>
        <v/>
      </c>
    </row>
    <row r="12" customFormat="false" ht="15" hidden="false" customHeight="false" outlineLevel="0" collapsed="false">
      <c r="A12" s="10"/>
      <c r="B12" s="10"/>
      <c r="C12" s="10"/>
      <c r="D12" s="11"/>
      <c r="E12" s="10"/>
      <c r="F12" s="12"/>
      <c r="G12" s="12"/>
      <c r="H12" s="12"/>
      <c r="I12" s="10"/>
      <c r="J12" s="12"/>
      <c r="K12" s="11"/>
      <c r="L12" s="11"/>
      <c r="M12" s="11"/>
      <c r="N12" s="7" t="str">
        <f aca="false">IF($A12="","",IF(COUNTA($F12,$G12,$H12)+COUNTIF($K12:$M12,"Y")=6,"Complete","Incomplete"))</f>
        <v/>
      </c>
      <c r="O12" s="8" t="str">
        <f aca="false">IF($A12="","",IF(MIN($F12:$H12,$J12)=0,"",MIN($F12:$H12,$J12)))</f>
        <v/>
      </c>
      <c r="P12" s="9" t="str">
        <f aca="true">IF($O12="","",$O12-TODAY())</f>
        <v/>
      </c>
      <c r="Q12" s="7" t="str">
        <f aca="false">IF($A12="","",IF($N12="Incomplete","Documents missing",IF($P12="","Add expiry dates",IF($P12&lt;0,"EXPIRED - do not sail",IF($P12&lt;=30,"Expires within 30 days",IF($P12&lt;=90,"Renew now - inside 90 days","OK"))))))</f>
        <v/>
      </c>
    </row>
    <row r="13" customFormat="false" ht="15" hidden="false" customHeight="false" outlineLevel="0" collapsed="false">
      <c r="A13" s="10"/>
      <c r="B13" s="10"/>
      <c r="C13" s="10"/>
      <c r="D13" s="11"/>
      <c r="E13" s="10"/>
      <c r="F13" s="12"/>
      <c r="G13" s="12"/>
      <c r="H13" s="12"/>
      <c r="I13" s="10"/>
      <c r="J13" s="12"/>
      <c r="K13" s="11"/>
      <c r="L13" s="11"/>
      <c r="M13" s="11"/>
      <c r="N13" s="7" t="str">
        <f aca="false">IF($A13="","",IF(COUNTA($F13,$G13,$H13)+COUNTIF($K13:$M13,"Y")=6,"Complete","Incomplete"))</f>
        <v/>
      </c>
      <c r="O13" s="8" t="str">
        <f aca="false">IF($A13="","",IF(MIN($F13:$H13,$J13)=0,"",MIN($F13:$H13,$J13)))</f>
        <v/>
      </c>
      <c r="P13" s="9" t="str">
        <f aca="true">IF($O13="","",$O13-TODAY())</f>
        <v/>
      </c>
      <c r="Q13" s="7" t="str">
        <f aca="false">IF($A13="","",IF($N13="Incomplete","Documents missing",IF($P13="","Add expiry dates",IF($P13&lt;0,"EXPIRED - do not sail",IF($P13&lt;=30,"Expires within 30 days",IF($P13&lt;=90,"Renew now - inside 90 days","OK"))))))</f>
        <v/>
      </c>
    </row>
    <row r="14" customFormat="false" ht="15" hidden="false" customHeight="false" outlineLevel="0" collapsed="false">
      <c r="A14" s="10"/>
      <c r="B14" s="10"/>
      <c r="C14" s="10"/>
      <c r="D14" s="11"/>
      <c r="E14" s="10"/>
      <c r="F14" s="12"/>
      <c r="G14" s="12"/>
      <c r="H14" s="12"/>
      <c r="I14" s="10"/>
      <c r="J14" s="12"/>
      <c r="K14" s="11"/>
      <c r="L14" s="11"/>
      <c r="M14" s="11"/>
      <c r="N14" s="7" t="str">
        <f aca="false">IF($A14="","",IF(COUNTA($F14,$G14,$H14)+COUNTIF($K14:$M14,"Y")=6,"Complete","Incomplete"))</f>
        <v/>
      </c>
      <c r="O14" s="8" t="str">
        <f aca="false">IF($A14="","",IF(MIN($F14:$H14,$J14)=0,"",MIN($F14:$H14,$J14)))</f>
        <v/>
      </c>
      <c r="P14" s="9" t="str">
        <f aca="true">IF($O14="","",$O14-TODAY())</f>
        <v/>
      </c>
      <c r="Q14" s="7" t="str">
        <f aca="false">IF($A14="","",IF($N14="Incomplete","Documents missing",IF($P14="","Add expiry dates",IF($P14&lt;0,"EXPIRED - do not sail",IF($P14&lt;=30,"Expires within 30 days",IF($P14&lt;=90,"Renew now - inside 90 days","OK"))))))</f>
        <v/>
      </c>
    </row>
    <row r="15" customFormat="false" ht="15" hidden="false" customHeight="false" outlineLevel="0" collapsed="false">
      <c r="A15" s="10"/>
      <c r="B15" s="10"/>
      <c r="C15" s="10"/>
      <c r="D15" s="11"/>
      <c r="E15" s="10"/>
      <c r="F15" s="12"/>
      <c r="G15" s="12"/>
      <c r="H15" s="12"/>
      <c r="I15" s="10"/>
      <c r="J15" s="12"/>
      <c r="K15" s="11"/>
      <c r="L15" s="11"/>
      <c r="M15" s="11"/>
      <c r="N15" s="7" t="str">
        <f aca="false">IF($A15="","",IF(COUNTA($F15,$G15,$H15)+COUNTIF($K15:$M15,"Y")=6,"Complete","Incomplete"))</f>
        <v/>
      </c>
      <c r="O15" s="8" t="str">
        <f aca="false">IF($A15="","",IF(MIN($F15:$H15,$J15)=0,"",MIN($F15:$H15,$J15)))</f>
        <v/>
      </c>
      <c r="P15" s="9" t="str">
        <f aca="true">IF($O15="","",$O15-TODAY())</f>
        <v/>
      </c>
      <c r="Q15" s="7" t="str">
        <f aca="false">IF($A15="","",IF($N15="Incomplete","Documents missing",IF($P15="","Add expiry dates",IF($P15&lt;0,"EXPIRED - do not sail",IF($P15&lt;=30,"Expires within 30 days",IF($P15&lt;=90,"Renew now - inside 90 days","OK"))))))</f>
        <v/>
      </c>
    </row>
    <row r="16" customFormat="false" ht="15" hidden="false" customHeight="false" outlineLevel="0" collapsed="false">
      <c r="A16" s="10"/>
      <c r="B16" s="10"/>
      <c r="C16" s="10"/>
      <c r="D16" s="11"/>
      <c r="E16" s="10"/>
      <c r="F16" s="12"/>
      <c r="G16" s="12"/>
      <c r="H16" s="12"/>
      <c r="I16" s="10"/>
      <c r="J16" s="12"/>
      <c r="K16" s="11"/>
      <c r="L16" s="11"/>
      <c r="M16" s="11"/>
      <c r="N16" s="7" t="str">
        <f aca="false">IF($A16="","",IF(COUNTA($F16,$G16,$H16)+COUNTIF($K16:$M16,"Y")=6,"Complete","Incomplete"))</f>
        <v/>
      </c>
      <c r="O16" s="8" t="str">
        <f aca="false">IF($A16="","",IF(MIN($F16:$H16,$J16)=0,"",MIN($F16:$H16,$J16)))</f>
        <v/>
      </c>
      <c r="P16" s="9" t="str">
        <f aca="true">IF($O16="","",$O16-TODAY())</f>
        <v/>
      </c>
      <c r="Q16" s="7" t="str">
        <f aca="false">IF($A16="","",IF($N16="Incomplete","Documents missing",IF($P16="","Add expiry dates",IF($P16&lt;0,"EXPIRED - do not sail",IF($P16&lt;=30,"Expires within 30 days",IF($P16&lt;=90,"Renew now - inside 90 days","OK"))))))</f>
        <v/>
      </c>
    </row>
    <row r="17" customFormat="false" ht="15" hidden="false" customHeight="false" outlineLevel="0" collapsed="false">
      <c r="A17" s="10"/>
      <c r="B17" s="10"/>
      <c r="C17" s="10"/>
      <c r="D17" s="11"/>
      <c r="E17" s="10"/>
      <c r="F17" s="12"/>
      <c r="G17" s="12"/>
      <c r="H17" s="12"/>
      <c r="I17" s="10"/>
      <c r="J17" s="12"/>
      <c r="K17" s="11"/>
      <c r="L17" s="11"/>
      <c r="M17" s="11"/>
      <c r="N17" s="7" t="str">
        <f aca="false">IF($A17="","",IF(COUNTA($F17,$G17,$H17)+COUNTIF($K17:$M17,"Y")=6,"Complete","Incomplete"))</f>
        <v/>
      </c>
      <c r="O17" s="8" t="str">
        <f aca="false">IF($A17="","",IF(MIN($F17:$H17,$J17)=0,"",MIN($F17:$H17,$J17)))</f>
        <v/>
      </c>
      <c r="P17" s="9" t="str">
        <f aca="true">IF($O17="","",$O17-TODAY())</f>
        <v/>
      </c>
      <c r="Q17" s="7" t="str">
        <f aca="false">IF($A17="","",IF($N17="Incomplete","Documents missing",IF($P17="","Add expiry dates",IF($P17&lt;0,"EXPIRED - do not sail",IF($P17&lt;=30,"Expires within 30 days",IF($P17&lt;=90,"Renew now - inside 90 days","OK"))))))</f>
        <v/>
      </c>
    </row>
    <row r="18" customFormat="false" ht="15" hidden="false" customHeight="false" outlineLevel="0" collapsed="false">
      <c r="A18" s="10"/>
      <c r="B18" s="10"/>
      <c r="C18" s="10"/>
      <c r="D18" s="11"/>
      <c r="E18" s="10"/>
      <c r="F18" s="12"/>
      <c r="G18" s="12"/>
      <c r="H18" s="12"/>
      <c r="I18" s="10"/>
      <c r="J18" s="12"/>
      <c r="K18" s="11"/>
      <c r="L18" s="11"/>
      <c r="M18" s="11"/>
      <c r="N18" s="7" t="str">
        <f aca="false">IF($A18="","",IF(COUNTA($F18,$G18,$H18)+COUNTIF($K18:$M18,"Y")=6,"Complete","Incomplete"))</f>
        <v/>
      </c>
      <c r="O18" s="8" t="str">
        <f aca="false">IF($A18="","",IF(MIN($F18:$H18,$J18)=0,"",MIN($F18:$H18,$J18)))</f>
        <v/>
      </c>
      <c r="P18" s="9" t="str">
        <f aca="true">IF($O18="","",$O18-TODAY())</f>
        <v/>
      </c>
      <c r="Q18" s="7" t="str">
        <f aca="false">IF($A18="","",IF($N18="Incomplete","Documents missing",IF($P18="","Add expiry dates",IF($P18&lt;0,"EXPIRED - do not sail",IF($P18&lt;=30,"Expires within 30 days",IF($P18&lt;=90,"Renew now - inside 90 days","OK"))))))</f>
        <v/>
      </c>
    </row>
    <row r="19" customFormat="false" ht="15" hidden="false" customHeight="false" outlineLevel="0" collapsed="false">
      <c r="A19" s="10"/>
      <c r="B19" s="10"/>
      <c r="C19" s="10"/>
      <c r="D19" s="11"/>
      <c r="E19" s="10"/>
      <c r="F19" s="12"/>
      <c r="G19" s="12"/>
      <c r="H19" s="12"/>
      <c r="I19" s="10"/>
      <c r="J19" s="12"/>
      <c r="K19" s="11"/>
      <c r="L19" s="11"/>
      <c r="M19" s="11"/>
      <c r="N19" s="7" t="str">
        <f aca="false">IF($A19="","",IF(COUNTA($F19,$G19,$H19)+COUNTIF($K19:$M19,"Y")=6,"Complete","Incomplete"))</f>
        <v/>
      </c>
      <c r="O19" s="8" t="str">
        <f aca="false">IF($A19="","",IF(MIN($F19:$H19,$J19)=0,"",MIN($F19:$H19,$J19)))</f>
        <v/>
      </c>
      <c r="P19" s="9" t="str">
        <f aca="true">IF($O19="","",$O19-TODAY())</f>
        <v/>
      </c>
      <c r="Q19" s="7" t="str">
        <f aca="false">IF($A19="","",IF($N19="Incomplete","Documents missing",IF($P19="","Add expiry dates",IF($P19&lt;0,"EXPIRED - do not sail",IF($P19&lt;=30,"Expires within 30 days",IF($P19&lt;=90,"Renew now - inside 90 days","OK"))))))</f>
        <v/>
      </c>
    </row>
    <row r="20" customFormat="false" ht="15" hidden="false" customHeight="false" outlineLevel="0" collapsed="false">
      <c r="A20" s="10"/>
      <c r="B20" s="10"/>
      <c r="C20" s="10"/>
      <c r="D20" s="11"/>
      <c r="E20" s="10"/>
      <c r="F20" s="12"/>
      <c r="G20" s="12"/>
      <c r="H20" s="12"/>
      <c r="I20" s="10"/>
      <c r="J20" s="12"/>
      <c r="K20" s="11"/>
      <c r="L20" s="11"/>
      <c r="M20" s="11"/>
      <c r="N20" s="7" t="str">
        <f aca="false">IF($A20="","",IF(COUNTA($F20,$G20,$H20)+COUNTIF($K20:$M20,"Y")=6,"Complete","Incomplete"))</f>
        <v/>
      </c>
      <c r="O20" s="8" t="str">
        <f aca="false">IF($A20="","",IF(MIN($F20:$H20,$J20)=0,"",MIN($F20:$H20,$J20)))</f>
        <v/>
      </c>
      <c r="P20" s="9" t="str">
        <f aca="true">IF($O20="","",$O20-TODAY())</f>
        <v/>
      </c>
      <c r="Q20" s="7" t="str">
        <f aca="false">IF($A20="","",IF($N20="Incomplete","Documents missing",IF($P20="","Add expiry dates",IF($P20&lt;0,"EXPIRED - do not sail",IF($P20&lt;=30,"Expires within 30 days",IF($P20&lt;=90,"Renew now - inside 90 days","OK"))))))</f>
        <v/>
      </c>
    </row>
    <row r="21" customFormat="false" ht="15" hidden="false" customHeight="false" outlineLevel="0" collapsed="false">
      <c r="A21" s="10"/>
      <c r="B21" s="10"/>
      <c r="C21" s="10"/>
      <c r="D21" s="11"/>
      <c r="E21" s="10"/>
      <c r="F21" s="12"/>
      <c r="G21" s="12"/>
      <c r="H21" s="12"/>
      <c r="I21" s="10"/>
      <c r="J21" s="12"/>
      <c r="K21" s="11"/>
      <c r="L21" s="11"/>
      <c r="M21" s="11"/>
      <c r="N21" s="7" t="str">
        <f aca="false">IF($A21="","",IF(COUNTA($F21,$G21,$H21)+COUNTIF($K21:$M21,"Y")=6,"Complete","Incomplete"))</f>
        <v/>
      </c>
      <c r="O21" s="8" t="str">
        <f aca="false">IF($A21="","",IF(MIN($F21:$H21,$J21)=0,"",MIN($F21:$H21,$J21)))</f>
        <v/>
      </c>
      <c r="P21" s="9" t="str">
        <f aca="true">IF($O21="","",$O21-TODAY())</f>
        <v/>
      </c>
      <c r="Q21" s="7" t="str">
        <f aca="false">IF($A21="","",IF($N21="Incomplete","Documents missing",IF($P21="","Add expiry dates",IF($P21&lt;0,"EXPIRED - do not sail",IF($P21&lt;=30,"Expires within 30 days",IF($P21&lt;=90,"Renew now - inside 90 days","OK"))))))</f>
        <v/>
      </c>
    </row>
    <row r="22" customFormat="false" ht="15" hidden="false" customHeight="false" outlineLevel="0" collapsed="false">
      <c r="A22" s="10"/>
      <c r="B22" s="10"/>
      <c r="C22" s="10"/>
      <c r="D22" s="11"/>
      <c r="E22" s="10"/>
      <c r="F22" s="12"/>
      <c r="G22" s="12"/>
      <c r="H22" s="12"/>
      <c r="I22" s="10"/>
      <c r="J22" s="12"/>
      <c r="K22" s="11"/>
      <c r="L22" s="11"/>
      <c r="M22" s="11"/>
      <c r="N22" s="7" t="str">
        <f aca="false">IF($A22="","",IF(COUNTA($F22,$G22,$H22)+COUNTIF($K22:$M22,"Y")=6,"Complete","Incomplete"))</f>
        <v/>
      </c>
      <c r="O22" s="8" t="str">
        <f aca="false">IF($A22="","",IF(MIN($F22:$H22,$J22)=0,"",MIN($F22:$H22,$J22)))</f>
        <v/>
      </c>
      <c r="P22" s="9" t="str">
        <f aca="true">IF($O22="","",$O22-TODAY())</f>
        <v/>
      </c>
      <c r="Q22" s="7" t="str">
        <f aca="false">IF($A22="","",IF($N22="Incomplete","Documents missing",IF($P22="","Add expiry dates",IF($P22&lt;0,"EXPIRED - do not sail",IF($P22&lt;=30,"Expires within 30 days",IF($P22&lt;=90,"Renew now - inside 90 days","OK"))))))</f>
        <v/>
      </c>
    </row>
    <row r="23" customFormat="false" ht="15" hidden="false" customHeight="false" outlineLevel="0" collapsed="false">
      <c r="A23" s="10"/>
      <c r="B23" s="10"/>
      <c r="C23" s="10"/>
      <c r="D23" s="11"/>
      <c r="E23" s="10"/>
      <c r="F23" s="12"/>
      <c r="G23" s="12"/>
      <c r="H23" s="12"/>
      <c r="I23" s="10"/>
      <c r="J23" s="12"/>
      <c r="K23" s="11"/>
      <c r="L23" s="11"/>
      <c r="M23" s="11"/>
      <c r="N23" s="7" t="str">
        <f aca="false">IF($A23="","",IF(COUNTA($F23,$G23,$H23)+COUNTIF($K23:$M23,"Y")=6,"Complete","Incomplete"))</f>
        <v/>
      </c>
      <c r="O23" s="8" t="str">
        <f aca="false">IF($A23="","",IF(MIN($F23:$H23,$J23)=0,"",MIN($F23:$H23,$J23)))</f>
        <v/>
      </c>
      <c r="P23" s="9" t="str">
        <f aca="true">IF($O23="","",$O23-TODAY())</f>
        <v/>
      </c>
      <c r="Q23" s="7" t="str">
        <f aca="false">IF($A23="","",IF($N23="Incomplete","Documents missing",IF($P23="","Add expiry dates",IF($P23&lt;0,"EXPIRED - do not sail",IF($P23&lt;=30,"Expires within 30 days",IF($P23&lt;=90,"Renew now - inside 90 days","OK"))))))</f>
        <v/>
      </c>
    </row>
    <row r="24" customFormat="false" ht="15" hidden="false" customHeight="false" outlineLevel="0" collapsed="false">
      <c r="A24" s="10"/>
      <c r="B24" s="10"/>
      <c r="C24" s="10"/>
      <c r="D24" s="11"/>
      <c r="E24" s="10"/>
      <c r="F24" s="12"/>
      <c r="G24" s="12"/>
      <c r="H24" s="12"/>
      <c r="I24" s="10"/>
      <c r="J24" s="12"/>
      <c r="K24" s="11"/>
      <c r="L24" s="11"/>
      <c r="M24" s="11"/>
      <c r="N24" s="7" t="str">
        <f aca="false">IF($A24="","",IF(COUNTA($F24,$G24,$H24)+COUNTIF($K24:$M24,"Y")=6,"Complete","Incomplete"))</f>
        <v/>
      </c>
      <c r="O24" s="8" t="str">
        <f aca="false">IF($A24="","",IF(MIN($F24:$H24,$J24)=0,"",MIN($F24:$H24,$J24)))</f>
        <v/>
      </c>
      <c r="P24" s="9" t="str">
        <f aca="true">IF($O24="","",$O24-TODAY())</f>
        <v/>
      </c>
      <c r="Q24" s="7" t="str">
        <f aca="false">IF($A24="","",IF($N24="Incomplete","Documents missing",IF($P24="","Add expiry dates",IF($P24&lt;0,"EXPIRED - do not sail",IF($P24&lt;=30,"Expires within 30 days",IF($P24&lt;=90,"Renew now - inside 90 days","OK"))))))</f>
        <v/>
      </c>
    </row>
    <row r="25" customFormat="false" ht="15" hidden="false" customHeight="false" outlineLevel="0" collapsed="false">
      <c r="A25" s="10"/>
      <c r="B25" s="10"/>
      <c r="C25" s="10"/>
      <c r="D25" s="11"/>
      <c r="E25" s="10"/>
      <c r="F25" s="12"/>
      <c r="G25" s="12"/>
      <c r="H25" s="12"/>
      <c r="I25" s="10"/>
      <c r="J25" s="12"/>
      <c r="K25" s="11"/>
      <c r="L25" s="11"/>
      <c r="M25" s="11"/>
      <c r="N25" s="7" t="str">
        <f aca="false">IF($A25="","",IF(COUNTA($F25,$G25,$H25)+COUNTIF($K25:$M25,"Y")=6,"Complete","Incomplete"))</f>
        <v/>
      </c>
      <c r="O25" s="8" t="str">
        <f aca="false">IF($A25="","",IF(MIN($F25:$H25,$J25)=0,"",MIN($F25:$H25,$J25)))</f>
        <v/>
      </c>
      <c r="P25" s="9" t="str">
        <f aca="true">IF($O25="","",$O25-TODAY())</f>
        <v/>
      </c>
      <c r="Q25" s="7" t="str">
        <f aca="false">IF($A25="","",IF($N25="Incomplete","Documents missing",IF($P25="","Add expiry dates",IF($P25&lt;0,"EXPIRED - do not sail",IF($P25&lt;=30,"Expires within 30 days",IF($P25&lt;=90,"Renew now - inside 90 days","OK"))))))</f>
        <v/>
      </c>
    </row>
    <row r="26" customFormat="false" ht="15" hidden="false" customHeight="false" outlineLevel="0" collapsed="false">
      <c r="A26" s="10"/>
      <c r="B26" s="10"/>
      <c r="C26" s="10"/>
      <c r="D26" s="11"/>
      <c r="E26" s="10"/>
      <c r="F26" s="12"/>
      <c r="G26" s="12"/>
      <c r="H26" s="12"/>
      <c r="I26" s="10"/>
      <c r="J26" s="12"/>
      <c r="K26" s="11"/>
      <c r="L26" s="11"/>
      <c r="M26" s="11"/>
      <c r="N26" s="7" t="str">
        <f aca="false">IF($A26="","",IF(COUNTA($F26,$G26,$H26)+COUNTIF($K26:$M26,"Y")=6,"Complete","Incomplete"))</f>
        <v/>
      </c>
      <c r="O26" s="8" t="str">
        <f aca="false">IF($A26="","",IF(MIN($F26:$H26,$J26)=0,"",MIN($F26:$H26,$J26)))</f>
        <v/>
      </c>
      <c r="P26" s="9" t="str">
        <f aca="true">IF($O26="","",$O26-TODAY())</f>
        <v/>
      </c>
      <c r="Q26" s="7" t="str">
        <f aca="false">IF($A26="","",IF($N26="Incomplete","Documents missing",IF($P26="","Add expiry dates",IF($P26&lt;0,"EXPIRED - do not sail",IF($P26&lt;=30,"Expires within 30 days",IF($P26&lt;=90,"Renew now - inside 90 days","OK"))))))</f>
        <v/>
      </c>
    </row>
    <row r="27" customFormat="false" ht="15" hidden="false" customHeight="false" outlineLevel="0" collapsed="false">
      <c r="A27" s="10"/>
      <c r="B27" s="10"/>
      <c r="C27" s="10"/>
      <c r="D27" s="11"/>
      <c r="E27" s="10"/>
      <c r="F27" s="12"/>
      <c r="G27" s="12"/>
      <c r="H27" s="12"/>
      <c r="I27" s="10"/>
      <c r="J27" s="12"/>
      <c r="K27" s="11"/>
      <c r="L27" s="11"/>
      <c r="M27" s="11"/>
      <c r="N27" s="7" t="str">
        <f aca="false">IF($A27="","",IF(COUNTA($F27,$G27,$H27)+COUNTIF($K27:$M27,"Y")=6,"Complete","Incomplete"))</f>
        <v/>
      </c>
      <c r="O27" s="8" t="str">
        <f aca="false">IF($A27="","",IF(MIN($F27:$H27,$J27)=0,"",MIN($F27:$H27,$J27)))</f>
        <v/>
      </c>
      <c r="P27" s="9" t="str">
        <f aca="true">IF($O27="","",$O27-TODAY())</f>
        <v/>
      </c>
      <c r="Q27" s="7" t="str">
        <f aca="false">IF($A27="","",IF($N27="Incomplete","Documents missing",IF($P27="","Add expiry dates",IF($P27&lt;0,"EXPIRED - do not sail",IF($P27&lt;=30,"Expires within 30 days",IF($P27&lt;=90,"Renew now - inside 90 days","OK"))))))</f>
        <v/>
      </c>
    </row>
    <row r="28" customFormat="false" ht="15" hidden="false" customHeight="false" outlineLevel="0" collapsed="false">
      <c r="A28" s="10"/>
      <c r="B28" s="10"/>
      <c r="C28" s="10"/>
      <c r="D28" s="11"/>
      <c r="E28" s="10"/>
      <c r="F28" s="12"/>
      <c r="G28" s="12"/>
      <c r="H28" s="12"/>
      <c r="I28" s="10"/>
      <c r="J28" s="12"/>
      <c r="K28" s="11"/>
      <c r="L28" s="11"/>
      <c r="M28" s="11"/>
      <c r="N28" s="7" t="str">
        <f aca="false">IF($A28="","",IF(COUNTA($F28,$G28,$H28)+COUNTIF($K28:$M28,"Y")=6,"Complete","Incomplete"))</f>
        <v/>
      </c>
      <c r="O28" s="8" t="str">
        <f aca="false">IF($A28="","",IF(MIN($F28:$H28,$J28)=0,"",MIN($F28:$H28,$J28)))</f>
        <v/>
      </c>
      <c r="P28" s="9" t="str">
        <f aca="true">IF($O28="","",$O28-TODAY())</f>
        <v/>
      </c>
      <c r="Q28" s="7" t="str">
        <f aca="false">IF($A28="","",IF($N28="Incomplete","Documents missing",IF($P28="","Add expiry dates",IF($P28&lt;0,"EXPIRED - do not sail",IF($P28&lt;=30,"Expires within 30 days",IF($P28&lt;=90,"Renew now - inside 90 days","OK"))))))</f>
        <v/>
      </c>
    </row>
    <row r="29" customFormat="false" ht="15" hidden="false" customHeight="false" outlineLevel="0" collapsed="false">
      <c r="A29" s="10"/>
      <c r="B29" s="10"/>
      <c r="C29" s="10"/>
      <c r="D29" s="11"/>
      <c r="E29" s="10"/>
      <c r="F29" s="12"/>
      <c r="G29" s="12"/>
      <c r="H29" s="12"/>
      <c r="I29" s="10"/>
      <c r="J29" s="12"/>
      <c r="K29" s="11"/>
      <c r="L29" s="11"/>
      <c r="M29" s="11"/>
      <c r="N29" s="7" t="str">
        <f aca="false">IF($A29="","",IF(COUNTA($F29,$G29,$H29)+COUNTIF($K29:$M29,"Y")=6,"Complete","Incomplete"))</f>
        <v/>
      </c>
      <c r="O29" s="8" t="str">
        <f aca="false">IF($A29="","",IF(MIN($F29:$H29,$J29)=0,"",MIN($F29:$H29,$J29)))</f>
        <v/>
      </c>
      <c r="P29" s="9" t="str">
        <f aca="true">IF($O29="","",$O29-TODAY())</f>
        <v/>
      </c>
      <c r="Q29" s="7" t="str">
        <f aca="false">IF($A29="","",IF($N29="Incomplete","Documents missing",IF($P29="","Add expiry dates",IF($P29&lt;0,"EXPIRED - do not sail",IF($P29&lt;=30,"Expires within 30 days",IF($P29&lt;=90,"Renew now - inside 90 days","OK"))))))</f>
        <v/>
      </c>
    </row>
    <row r="30" customFormat="false" ht="15" hidden="false" customHeight="false" outlineLevel="0" collapsed="false">
      <c r="A30" s="10"/>
      <c r="B30" s="10"/>
      <c r="C30" s="10"/>
      <c r="D30" s="11"/>
      <c r="E30" s="10"/>
      <c r="F30" s="12"/>
      <c r="G30" s="12"/>
      <c r="H30" s="12"/>
      <c r="I30" s="10"/>
      <c r="J30" s="12"/>
      <c r="K30" s="11"/>
      <c r="L30" s="11"/>
      <c r="M30" s="11"/>
      <c r="N30" s="7" t="str">
        <f aca="false">IF($A30="","",IF(COUNTA($F30,$G30,$H30)+COUNTIF($K30:$M30,"Y")=6,"Complete","Incomplete"))</f>
        <v/>
      </c>
      <c r="O30" s="8" t="str">
        <f aca="false">IF($A30="","",IF(MIN($F30:$H30,$J30)=0,"",MIN($F30:$H30,$J30)))</f>
        <v/>
      </c>
      <c r="P30" s="9" t="str">
        <f aca="true">IF($O30="","",$O30-TODAY())</f>
        <v/>
      </c>
      <c r="Q30" s="7" t="str">
        <f aca="false">IF($A30="","",IF($N30="Incomplete","Documents missing",IF($P30="","Add expiry dates",IF($P30&lt;0,"EXPIRED - do not sail",IF($P30&lt;=30,"Expires within 30 days",IF($P30&lt;=90,"Renew now - inside 90 days","OK"))))))</f>
        <v/>
      </c>
    </row>
    <row r="31" customFormat="false" ht="15" hidden="false" customHeight="false" outlineLevel="0" collapsed="false">
      <c r="A31" s="10"/>
      <c r="B31" s="10"/>
      <c r="C31" s="10"/>
      <c r="D31" s="11"/>
      <c r="E31" s="10"/>
      <c r="F31" s="12"/>
      <c r="G31" s="12"/>
      <c r="H31" s="12"/>
      <c r="I31" s="10"/>
      <c r="J31" s="12"/>
      <c r="K31" s="11"/>
      <c r="L31" s="11"/>
      <c r="M31" s="11"/>
      <c r="N31" s="7" t="str">
        <f aca="false">IF($A31="","",IF(COUNTA($F31,$G31,$H31)+COUNTIF($K31:$M31,"Y")=6,"Complete","Incomplete"))</f>
        <v/>
      </c>
      <c r="O31" s="8" t="str">
        <f aca="false">IF($A31="","",IF(MIN($F31:$H31,$J31)=0,"",MIN($F31:$H31,$J31)))</f>
        <v/>
      </c>
      <c r="P31" s="9" t="str">
        <f aca="true">IF($O31="","",$O31-TODAY())</f>
        <v/>
      </c>
      <c r="Q31" s="7" t="str">
        <f aca="false">IF($A31="","",IF($N31="Incomplete","Documents missing",IF($P31="","Add expiry dates",IF($P31&lt;0,"EXPIRED - do not sail",IF($P31&lt;=30,"Expires within 30 days",IF($P31&lt;=90,"Renew now - inside 90 days","OK"))))))</f>
        <v/>
      </c>
    </row>
    <row r="32" customFormat="false" ht="15" hidden="false" customHeight="false" outlineLevel="0" collapsed="false">
      <c r="A32" s="10"/>
      <c r="B32" s="10"/>
      <c r="C32" s="10"/>
      <c r="D32" s="11"/>
      <c r="E32" s="10"/>
      <c r="F32" s="12"/>
      <c r="G32" s="12"/>
      <c r="H32" s="12"/>
      <c r="I32" s="10"/>
      <c r="J32" s="12"/>
      <c r="K32" s="11"/>
      <c r="L32" s="11"/>
      <c r="M32" s="11"/>
      <c r="N32" s="7" t="str">
        <f aca="false">IF($A32="","",IF(COUNTA($F32,$G32,$H32)+COUNTIF($K32:$M32,"Y")=6,"Complete","Incomplete"))</f>
        <v/>
      </c>
      <c r="O32" s="8" t="str">
        <f aca="false">IF($A32="","",IF(MIN($F32:$H32,$J32)=0,"",MIN($F32:$H32,$J32)))</f>
        <v/>
      </c>
      <c r="P32" s="9" t="str">
        <f aca="true">IF($O32="","",$O32-TODAY())</f>
        <v/>
      </c>
      <c r="Q32" s="7" t="str">
        <f aca="false">IF($A32="","",IF($N32="Incomplete","Documents missing",IF($P32="","Add expiry dates",IF($P32&lt;0,"EXPIRED - do not sail",IF($P32&lt;=30,"Expires within 30 days",IF($P32&lt;=90,"Renew now - inside 90 days","OK"))))))</f>
        <v/>
      </c>
    </row>
    <row r="33" customFormat="false" ht="15" hidden="false" customHeight="false" outlineLevel="0" collapsed="false">
      <c r="A33" s="10"/>
      <c r="B33" s="10"/>
      <c r="C33" s="10"/>
      <c r="D33" s="11"/>
      <c r="E33" s="10"/>
      <c r="F33" s="12"/>
      <c r="G33" s="12"/>
      <c r="H33" s="12"/>
      <c r="I33" s="10"/>
      <c r="J33" s="12"/>
      <c r="K33" s="11"/>
      <c r="L33" s="11"/>
      <c r="M33" s="11"/>
      <c r="N33" s="7" t="str">
        <f aca="false">IF($A33="","",IF(COUNTA($F33,$G33,$H33)+COUNTIF($K33:$M33,"Y")=6,"Complete","Incomplete"))</f>
        <v/>
      </c>
      <c r="O33" s="8" t="str">
        <f aca="false">IF($A33="","",IF(MIN($F33:$H33,$J33)=0,"",MIN($F33:$H33,$J33)))</f>
        <v/>
      </c>
      <c r="P33" s="9" t="str">
        <f aca="true">IF($O33="","",$O33-TODAY())</f>
        <v/>
      </c>
      <c r="Q33" s="7" t="str">
        <f aca="false">IF($A33="","",IF($N33="Incomplete","Documents missing",IF($P33="","Add expiry dates",IF($P33&lt;0,"EXPIRED - do not sail",IF($P33&lt;=30,"Expires within 30 days",IF($P33&lt;=90,"Renew now - inside 90 days","OK"))))))</f>
        <v/>
      </c>
    </row>
    <row r="34" customFormat="false" ht="15" hidden="false" customHeight="false" outlineLevel="0" collapsed="false">
      <c r="A34" s="10"/>
      <c r="B34" s="10"/>
      <c r="C34" s="10"/>
      <c r="D34" s="11"/>
      <c r="E34" s="10"/>
      <c r="F34" s="12"/>
      <c r="G34" s="12"/>
      <c r="H34" s="12"/>
      <c r="I34" s="10"/>
      <c r="J34" s="12"/>
      <c r="K34" s="11"/>
      <c r="L34" s="11"/>
      <c r="M34" s="11"/>
      <c r="N34" s="7" t="str">
        <f aca="false">IF($A34="","",IF(COUNTA($F34,$G34,$H34)+COUNTIF($K34:$M34,"Y")=6,"Complete","Incomplete"))</f>
        <v/>
      </c>
      <c r="O34" s="8" t="str">
        <f aca="false">IF($A34="","",IF(MIN($F34:$H34,$J34)=0,"",MIN($F34:$H34,$J34)))</f>
        <v/>
      </c>
      <c r="P34" s="9" t="str">
        <f aca="true">IF($O34="","",$O34-TODAY())</f>
        <v/>
      </c>
      <c r="Q34" s="7" t="str">
        <f aca="false">IF($A34="","",IF($N34="Incomplete","Documents missing",IF($P34="","Add expiry dates",IF($P34&lt;0,"EXPIRED - do not sail",IF($P34&lt;=30,"Expires within 30 days",IF($P34&lt;=90,"Renew now - inside 90 days","OK"))))))</f>
        <v/>
      </c>
    </row>
    <row r="35" customFormat="false" ht="15" hidden="false" customHeight="false" outlineLevel="0" collapsed="false">
      <c r="A35" s="10"/>
      <c r="B35" s="10"/>
      <c r="C35" s="10"/>
      <c r="D35" s="11"/>
      <c r="E35" s="10"/>
      <c r="F35" s="12"/>
      <c r="G35" s="12"/>
      <c r="H35" s="12"/>
      <c r="I35" s="10"/>
      <c r="J35" s="12"/>
      <c r="K35" s="11"/>
      <c r="L35" s="11"/>
      <c r="M35" s="11"/>
      <c r="N35" s="7" t="str">
        <f aca="false">IF($A35="","",IF(COUNTA($F35,$G35,$H35)+COUNTIF($K35:$M35,"Y")=6,"Complete","Incomplete"))</f>
        <v/>
      </c>
      <c r="O35" s="8" t="str">
        <f aca="false">IF($A35="","",IF(MIN($F35:$H35,$J35)=0,"",MIN($F35:$H35,$J35)))</f>
        <v/>
      </c>
      <c r="P35" s="9" t="str">
        <f aca="true">IF($O35="","",$O35-TODAY())</f>
        <v/>
      </c>
      <c r="Q35" s="7" t="str">
        <f aca="false">IF($A35="","",IF($N35="Incomplete","Documents missing",IF($P35="","Add expiry dates",IF($P35&lt;0,"EXPIRED - do not sail",IF($P35&lt;=30,"Expires within 30 days",IF($P35&lt;=90,"Renew now - inside 90 days","OK"))))))</f>
        <v/>
      </c>
    </row>
    <row r="36" customFormat="false" ht="15" hidden="false" customHeight="false" outlineLevel="0" collapsed="false">
      <c r="A36" s="10"/>
      <c r="B36" s="10"/>
      <c r="C36" s="10"/>
      <c r="D36" s="11"/>
      <c r="E36" s="10"/>
      <c r="F36" s="12"/>
      <c r="G36" s="12"/>
      <c r="H36" s="12"/>
      <c r="I36" s="10"/>
      <c r="J36" s="12"/>
      <c r="K36" s="11"/>
      <c r="L36" s="11"/>
      <c r="M36" s="11"/>
      <c r="N36" s="7" t="str">
        <f aca="false">IF($A36="","",IF(COUNTA($F36,$G36,$H36)+COUNTIF($K36:$M36,"Y")=6,"Complete","Incomplete"))</f>
        <v/>
      </c>
      <c r="O36" s="8" t="str">
        <f aca="false">IF($A36="","",IF(MIN($F36:$H36,$J36)=0,"",MIN($F36:$H36,$J36)))</f>
        <v/>
      </c>
      <c r="P36" s="9" t="str">
        <f aca="true">IF($O36="","",$O36-TODAY())</f>
        <v/>
      </c>
      <c r="Q36" s="7" t="str">
        <f aca="false">IF($A36="","",IF($N36="Incomplete","Documents missing",IF($P36="","Add expiry dates",IF($P36&lt;0,"EXPIRED - do not sail",IF($P36&lt;=30,"Expires within 30 days",IF($P36&lt;=90,"Renew now - inside 90 days","OK"))))))</f>
        <v/>
      </c>
    </row>
    <row r="37" customFormat="false" ht="15" hidden="false" customHeight="false" outlineLevel="0" collapsed="false">
      <c r="A37" s="10"/>
      <c r="B37" s="10"/>
      <c r="C37" s="10"/>
      <c r="D37" s="11"/>
      <c r="E37" s="10"/>
      <c r="F37" s="12"/>
      <c r="G37" s="12"/>
      <c r="H37" s="12"/>
      <c r="I37" s="10"/>
      <c r="J37" s="12"/>
      <c r="K37" s="11"/>
      <c r="L37" s="11"/>
      <c r="M37" s="11"/>
      <c r="N37" s="7" t="str">
        <f aca="false">IF($A37="","",IF(COUNTA($F37,$G37,$H37)+COUNTIF($K37:$M37,"Y")=6,"Complete","Incomplete"))</f>
        <v/>
      </c>
      <c r="O37" s="8" t="str">
        <f aca="false">IF($A37="","",IF(MIN($F37:$H37,$J37)=0,"",MIN($F37:$H37,$J37)))</f>
        <v/>
      </c>
      <c r="P37" s="9" t="str">
        <f aca="true">IF($O37="","",$O37-TODAY())</f>
        <v/>
      </c>
      <c r="Q37" s="7" t="str">
        <f aca="false">IF($A37="","",IF($N37="Incomplete","Documents missing",IF($P37="","Add expiry dates",IF($P37&lt;0,"EXPIRED - do not sail",IF($P37&lt;=30,"Expires within 30 days",IF($P37&lt;=90,"Renew now - inside 90 days","OK"))))))</f>
        <v/>
      </c>
    </row>
    <row r="38" customFormat="false" ht="15" hidden="false" customHeight="false" outlineLevel="0" collapsed="false">
      <c r="A38" s="10"/>
      <c r="B38" s="10"/>
      <c r="C38" s="10"/>
      <c r="D38" s="11"/>
      <c r="E38" s="10"/>
      <c r="F38" s="12"/>
      <c r="G38" s="12"/>
      <c r="H38" s="12"/>
      <c r="I38" s="10"/>
      <c r="J38" s="12"/>
      <c r="K38" s="11"/>
      <c r="L38" s="11"/>
      <c r="M38" s="11"/>
      <c r="N38" s="7" t="str">
        <f aca="false">IF($A38="","",IF(COUNTA($F38,$G38,$H38)+COUNTIF($K38:$M38,"Y")=6,"Complete","Incomplete"))</f>
        <v/>
      </c>
      <c r="O38" s="8" t="str">
        <f aca="false">IF($A38="","",IF(MIN($F38:$H38,$J38)=0,"",MIN($F38:$H38,$J38)))</f>
        <v/>
      </c>
      <c r="P38" s="9" t="str">
        <f aca="true">IF($O38="","",$O38-TODAY())</f>
        <v/>
      </c>
      <c r="Q38" s="7" t="str">
        <f aca="false">IF($A38="","",IF($N38="Incomplete","Documents missing",IF($P38="","Add expiry dates",IF($P38&lt;0,"EXPIRED - do not sail",IF($P38&lt;=30,"Expires within 30 days",IF($P38&lt;=90,"Renew now - inside 90 days","OK"))))))</f>
        <v/>
      </c>
    </row>
    <row r="39" customFormat="false" ht="15" hidden="false" customHeight="false" outlineLevel="0" collapsed="false">
      <c r="A39" s="10"/>
      <c r="B39" s="10"/>
      <c r="C39" s="10"/>
      <c r="D39" s="11"/>
      <c r="E39" s="10"/>
      <c r="F39" s="12"/>
      <c r="G39" s="12"/>
      <c r="H39" s="12"/>
      <c r="I39" s="10"/>
      <c r="J39" s="12"/>
      <c r="K39" s="11"/>
      <c r="L39" s="11"/>
      <c r="M39" s="11"/>
      <c r="N39" s="7" t="str">
        <f aca="false">IF($A39="","",IF(COUNTA($F39,$G39,$H39)+COUNTIF($K39:$M39,"Y")=6,"Complete","Incomplete"))</f>
        <v/>
      </c>
      <c r="O39" s="8" t="str">
        <f aca="false">IF($A39="","",IF(MIN($F39:$H39,$J39)=0,"",MIN($F39:$H39,$J39)))</f>
        <v/>
      </c>
      <c r="P39" s="9" t="str">
        <f aca="true">IF($O39="","",$O39-TODAY())</f>
        <v/>
      </c>
      <c r="Q39" s="7" t="str">
        <f aca="false">IF($A39="","",IF($N39="Incomplete","Documents missing",IF($P39="","Add expiry dates",IF($P39&lt;0,"EXPIRED - do not sail",IF($P39&lt;=30,"Expires within 30 days",IF($P39&lt;=90,"Renew now - inside 90 days","OK"))))))</f>
        <v/>
      </c>
    </row>
    <row r="40" customFormat="false" ht="15" hidden="false" customHeight="false" outlineLevel="0" collapsed="false">
      <c r="A40" s="10"/>
      <c r="B40" s="10"/>
      <c r="C40" s="10"/>
      <c r="D40" s="11"/>
      <c r="E40" s="10"/>
      <c r="F40" s="12"/>
      <c r="G40" s="12"/>
      <c r="H40" s="12"/>
      <c r="I40" s="10"/>
      <c r="J40" s="12"/>
      <c r="K40" s="11"/>
      <c r="L40" s="11"/>
      <c r="M40" s="11"/>
      <c r="N40" s="7" t="str">
        <f aca="false">IF($A40="","",IF(COUNTA($F40,$G40,$H40)+COUNTIF($K40:$M40,"Y")=6,"Complete","Incomplete"))</f>
        <v/>
      </c>
      <c r="O40" s="8" t="str">
        <f aca="false">IF($A40="","",IF(MIN($F40:$H40,$J40)=0,"",MIN($F40:$H40,$J40)))</f>
        <v/>
      </c>
      <c r="P40" s="9" t="str">
        <f aca="true">IF($O40="","",$O40-TODAY())</f>
        <v/>
      </c>
      <c r="Q40" s="7" t="str">
        <f aca="false">IF($A40="","",IF($N40="Incomplete","Documents missing",IF($P40="","Add expiry dates",IF($P40&lt;0,"EXPIRED - do not sail",IF($P40&lt;=30,"Expires within 30 days",IF($P40&lt;=90,"Renew now - inside 90 days","OK"))))))</f>
        <v/>
      </c>
    </row>
    <row r="41" customFormat="false" ht="15" hidden="false" customHeight="false" outlineLevel="0" collapsed="false">
      <c r="A41" s="10"/>
      <c r="B41" s="10"/>
      <c r="C41" s="10"/>
      <c r="D41" s="11"/>
      <c r="E41" s="10"/>
      <c r="F41" s="12"/>
      <c r="G41" s="12"/>
      <c r="H41" s="12"/>
      <c r="I41" s="10"/>
      <c r="J41" s="12"/>
      <c r="K41" s="11"/>
      <c r="L41" s="11"/>
      <c r="M41" s="11"/>
      <c r="N41" s="7" t="str">
        <f aca="false">IF($A41="","",IF(COUNTA($F41,$G41,$H41)+COUNTIF($K41:$M41,"Y")=6,"Complete","Incomplete"))</f>
        <v/>
      </c>
      <c r="O41" s="8" t="str">
        <f aca="false">IF($A41="","",IF(MIN($F41:$H41,$J41)=0,"",MIN($F41:$H41,$J41)))</f>
        <v/>
      </c>
      <c r="P41" s="9" t="str">
        <f aca="true">IF($O41="","",$O41-TODAY())</f>
        <v/>
      </c>
      <c r="Q41" s="7" t="str">
        <f aca="false">IF($A41="","",IF($N41="Incomplete","Documents missing",IF($P41="","Add expiry dates",IF($P41&lt;0,"EXPIRED - do not sail",IF($P41&lt;=30,"Expires within 30 days",IF($P41&lt;=90,"Renew now - inside 90 days","OK"))))))</f>
        <v/>
      </c>
    </row>
    <row r="42" customFormat="false" ht="15" hidden="false" customHeight="false" outlineLevel="0" collapsed="false">
      <c r="A42" s="10"/>
      <c r="B42" s="10"/>
      <c r="C42" s="10"/>
      <c r="D42" s="11"/>
      <c r="E42" s="10"/>
      <c r="F42" s="12"/>
      <c r="G42" s="12"/>
      <c r="H42" s="12"/>
      <c r="I42" s="10"/>
      <c r="J42" s="12"/>
      <c r="K42" s="11"/>
      <c r="L42" s="11"/>
      <c r="M42" s="11"/>
      <c r="N42" s="7" t="str">
        <f aca="false">IF($A42="","",IF(COUNTA($F42,$G42,$H42)+COUNTIF($K42:$M42,"Y")=6,"Complete","Incomplete"))</f>
        <v/>
      </c>
      <c r="O42" s="8" t="str">
        <f aca="false">IF($A42="","",IF(MIN($F42:$H42,$J42)=0,"",MIN($F42:$H42,$J42)))</f>
        <v/>
      </c>
      <c r="P42" s="9" t="str">
        <f aca="true">IF($O42="","",$O42-TODAY())</f>
        <v/>
      </c>
      <c r="Q42" s="7" t="str">
        <f aca="false">IF($A42="","",IF($N42="Incomplete","Documents missing",IF($P42="","Add expiry dates",IF($P42&lt;0,"EXPIRED - do not sail",IF($P42&lt;=30,"Expires within 30 days",IF($P42&lt;=90,"Renew now - inside 90 days","OK"))))))</f>
        <v/>
      </c>
    </row>
    <row r="43" customFormat="false" ht="15" hidden="false" customHeight="false" outlineLevel="0" collapsed="false">
      <c r="A43" s="10"/>
      <c r="B43" s="10"/>
      <c r="C43" s="10"/>
      <c r="D43" s="11"/>
      <c r="E43" s="10"/>
      <c r="F43" s="12"/>
      <c r="G43" s="12"/>
      <c r="H43" s="12"/>
      <c r="I43" s="10"/>
      <c r="J43" s="12"/>
      <c r="K43" s="11"/>
      <c r="L43" s="11"/>
      <c r="M43" s="11"/>
      <c r="N43" s="7" t="str">
        <f aca="false">IF($A43="","",IF(COUNTA($F43,$G43,$H43)+COUNTIF($K43:$M43,"Y")=6,"Complete","Incomplete"))</f>
        <v/>
      </c>
      <c r="O43" s="8" t="str">
        <f aca="false">IF($A43="","",IF(MIN($F43:$H43,$J43)=0,"",MIN($F43:$H43,$J43)))</f>
        <v/>
      </c>
      <c r="P43" s="9" t="str">
        <f aca="true">IF($O43="","",$O43-TODAY())</f>
        <v/>
      </c>
      <c r="Q43" s="7" t="str">
        <f aca="false">IF($A43="","",IF($N43="Incomplete","Documents missing",IF($P43="","Add expiry dates",IF($P43&lt;0,"EXPIRED - do not sail",IF($P43&lt;=30,"Expires within 30 days",IF($P43&lt;=90,"Renew now - inside 90 days","OK"))))))</f>
        <v/>
      </c>
    </row>
    <row r="44" customFormat="false" ht="15" hidden="false" customHeight="false" outlineLevel="0" collapsed="false">
      <c r="A44" s="10"/>
      <c r="B44" s="10"/>
      <c r="C44" s="10"/>
      <c r="D44" s="11"/>
      <c r="E44" s="10"/>
      <c r="F44" s="12"/>
      <c r="G44" s="12"/>
      <c r="H44" s="12"/>
      <c r="I44" s="10"/>
      <c r="J44" s="12"/>
      <c r="K44" s="11"/>
      <c r="L44" s="11"/>
      <c r="M44" s="11"/>
      <c r="N44" s="7" t="str">
        <f aca="false">IF($A44="","",IF(COUNTA($F44,$G44,$H44)+COUNTIF($K44:$M44,"Y")=6,"Complete","Incomplete"))</f>
        <v/>
      </c>
      <c r="O44" s="8" t="str">
        <f aca="false">IF($A44="","",IF(MIN($F44:$H44,$J44)=0,"",MIN($F44:$H44,$J44)))</f>
        <v/>
      </c>
      <c r="P44" s="9" t="str">
        <f aca="true">IF($O44="","",$O44-TODAY())</f>
        <v/>
      </c>
      <c r="Q44" s="7" t="str">
        <f aca="false">IF($A44="","",IF($N44="Incomplete","Documents missing",IF($P44="","Add expiry dates",IF($P44&lt;0,"EXPIRED - do not sail",IF($P44&lt;=30,"Expires within 30 days",IF($P44&lt;=90,"Renew now - inside 90 days","OK"))))))</f>
        <v/>
      </c>
    </row>
    <row r="45" customFormat="false" ht="15" hidden="false" customHeight="false" outlineLevel="0" collapsed="false">
      <c r="A45" s="10"/>
      <c r="B45" s="10"/>
      <c r="C45" s="10"/>
      <c r="D45" s="11"/>
      <c r="E45" s="10"/>
      <c r="F45" s="12"/>
      <c r="G45" s="12"/>
      <c r="H45" s="12"/>
      <c r="I45" s="10"/>
      <c r="J45" s="12"/>
      <c r="K45" s="11"/>
      <c r="L45" s="11"/>
      <c r="M45" s="11"/>
      <c r="N45" s="7" t="str">
        <f aca="false">IF($A45="","",IF(COUNTA($F45,$G45,$H45)+COUNTIF($K45:$M45,"Y")=6,"Complete","Incomplete"))</f>
        <v/>
      </c>
      <c r="O45" s="8" t="str">
        <f aca="false">IF($A45="","",IF(MIN($F45:$H45,$J45)=0,"",MIN($F45:$H45,$J45)))</f>
        <v/>
      </c>
      <c r="P45" s="9" t="str">
        <f aca="true">IF($O45="","",$O45-TODAY())</f>
        <v/>
      </c>
      <c r="Q45" s="7" t="str">
        <f aca="false">IF($A45="","",IF($N45="Incomplete","Documents missing",IF($P45="","Add expiry dates",IF($P45&lt;0,"EXPIRED - do not sail",IF($P45&lt;=30,"Expires within 30 days",IF($P45&lt;=90,"Renew now - inside 90 days","OK"))))))</f>
        <v/>
      </c>
    </row>
    <row r="46" customFormat="false" ht="15" hidden="false" customHeight="false" outlineLevel="0" collapsed="false">
      <c r="A46" s="10"/>
      <c r="B46" s="10"/>
      <c r="C46" s="10"/>
      <c r="D46" s="11"/>
      <c r="E46" s="10"/>
      <c r="F46" s="12"/>
      <c r="G46" s="12"/>
      <c r="H46" s="12"/>
      <c r="I46" s="10"/>
      <c r="J46" s="12"/>
      <c r="K46" s="11"/>
      <c r="L46" s="11"/>
      <c r="M46" s="11"/>
      <c r="N46" s="7" t="str">
        <f aca="false">IF($A46="","",IF(COUNTA($F46,$G46,$H46)+COUNTIF($K46:$M46,"Y")=6,"Complete","Incomplete"))</f>
        <v/>
      </c>
      <c r="O46" s="8" t="str">
        <f aca="false">IF($A46="","",IF(MIN($F46:$H46,$J46)=0,"",MIN($F46:$H46,$J46)))</f>
        <v/>
      </c>
      <c r="P46" s="9" t="str">
        <f aca="true">IF($O46="","",$O46-TODAY())</f>
        <v/>
      </c>
      <c r="Q46" s="7" t="str">
        <f aca="false">IF($A46="","",IF($N46="Incomplete","Documents missing",IF($P46="","Add expiry dates",IF($P46&lt;0,"EXPIRED - do not sail",IF($P46&lt;=30,"Expires within 30 days",IF($P46&lt;=90,"Renew now - inside 90 days","OK"))))))</f>
        <v/>
      </c>
    </row>
    <row r="47" customFormat="false" ht="15" hidden="false" customHeight="false" outlineLevel="0" collapsed="false">
      <c r="A47" s="10"/>
      <c r="B47" s="10"/>
      <c r="C47" s="10"/>
      <c r="D47" s="11"/>
      <c r="E47" s="10"/>
      <c r="F47" s="12"/>
      <c r="G47" s="12"/>
      <c r="H47" s="12"/>
      <c r="I47" s="10"/>
      <c r="J47" s="12"/>
      <c r="K47" s="11"/>
      <c r="L47" s="11"/>
      <c r="M47" s="11"/>
      <c r="N47" s="7" t="str">
        <f aca="false">IF($A47="","",IF(COUNTA($F47,$G47,$H47)+COUNTIF($K47:$M47,"Y")=6,"Complete","Incomplete"))</f>
        <v/>
      </c>
      <c r="O47" s="8" t="str">
        <f aca="false">IF($A47="","",IF(MIN($F47:$H47,$J47)=0,"",MIN($F47:$H47,$J47)))</f>
        <v/>
      </c>
      <c r="P47" s="9" t="str">
        <f aca="true">IF($O47="","",$O47-TODAY())</f>
        <v/>
      </c>
      <c r="Q47" s="7" t="str">
        <f aca="false">IF($A47="","",IF($N47="Incomplete","Documents missing",IF($P47="","Add expiry dates",IF($P47&lt;0,"EXPIRED - do not sail",IF($P47&lt;=30,"Expires within 30 days",IF($P47&lt;=90,"Renew now - inside 90 days","OK"))))))</f>
        <v/>
      </c>
    </row>
    <row r="48" customFormat="false" ht="15" hidden="false" customHeight="false" outlineLevel="0" collapsed="false">
      <c r="A48" s="10"/>
      <c r="B48" s="10"/>
      <c r="C48" s="10"/>
      <c r="D48" s="11"/>
      <c r="E48" s="10"/>
      <c r="F48" s="12"/>
      <c r="G48" s="12"/>
      <c r="H48" s="12"/>
      <c r="I48" s="10"/>
      <c r="J48" s="12"/>
      <c r="K48" s="11"/>
      <c r="L48" s="11"/>
      <c r="M48" s="11"/>
      <c r="N48" s="7" t="str">
        <f aca="false">IF($A48="","",IF(COUNTA($F48,$G48,$H48)+COUNTIF($K48:$M48,"Y")=6,"Complete","Incomplete"))</f>
        <v/>
      </c>
      <c r="O48" s="8" t="str">
        <f aca="false">IF($A48="","",IF(MIN($F48:$H48,$J48)=0,"",MIN($F48:$H48,$J48)))</f>
        <v/>
      </c>
      <c r="P48" s="9" t="str">
        <f aca="true">IF($O48="","",$O48-TODAY())</f>
        <v/>
      </c>
      <c r="Q48" s="7" t="str">
        <f aca="false">IF($A48="","",IF($N48="Incomplete","Documents missing",IF($P48="","Add expiry dates",IF($P48&lt;0,"EXPIRED - do not sail",IF($P48&lt;=30,"Expires within 30 days",IF($P48&lt;=90,"Renew now - inside 90 days","OK"))))))</f>
        <v/>
      </c>
    </row>
    <row r="49" customFormat="false" ht="15" hidden="false" customHeight="false" outlineLevel="0" collapsed="false">
      <c r="A49" s="10"/>
      <c r="B49" s="10"/>
      <c r="C49" s="10"/>
      <c r="D49" s="11"/>
      <c r="E49" s="10"/>
      <c r="F49" s="12"/>
      <c r="G49" s="12"/>
      <c r="H49" s="12"/>
      <c r="I49" s="10"/>
      <c r="J49" s="12"/>
      <c r="K49" s="11"/>
      <c r="L49" s="11"/>
      <c r="M49" s="11"/>
      <c r="N49" s="7" t="str">
        <f aca="false">IF($A49="","",IF(COUNTA($F49,$G49,$H49)+COUNTIF($K49:$M49,"Y")=6,"Complete","Incomplete"))</f>
        <v/>
      </c>
      <c r="O49" s="8" t="str">
        <f aca="false">IF($A49="","",IF(MIN($F49:$H49,$J49)=0,"",MIN($F49:$H49,$J49)))</f>
        <v/>
      </c>
      <c r="P49" s="9" t="str">
        <f aca="true">IF($O49="","",$O49-TODAY())</f>
        <v/>
      </c>
      <c r="Q49" s="7" t="str">
        <f aca="false">IF($A49="","",IF($N49="Incomplete","Documents missing",IF($P49="","Add expiry dates",IF($P49&lt;0,"EXPIRED - do not sail",IF($P49&lt;=30,"Expires within 30 days",IF($P49&lt;=90,"Renew now - inside 90 days","OK"))))))</f>
        <v/>
      </c>
    </row>
    <row r="50" customFormat="false" ht="15" hidden="false" customHeight="false" outlineLevel="0" collapsed="false">
      <c r="A50" s="10"/>
      <c r="B50" s="10"/>
      <c r="C50" s="10"/>
      <c r="D50" s="11"/>
      <c r="E50" s="10"/>
      <c r="F50" s="12"/>
      <c r="G50" s="12"/>
      <c r="H50" s="12"/>
      <c r="I50" s="10"/>
      <c r="J50" s="12"/>
      <c r="K50" s="11"/>
      <c r="L50" s="11"/>
      <c r="M50" s="11"/>
      <c r="N50" s="7" t="str">
        <f aca="false">IF($A50="","",IF(COUNTA($F50,$G50,$H50)+COUNTIF($K50:$M50,"Y")=6,"Complete","Incomplete"))</f>
        <v/>
      </c>
      <c r="O50" s="8" t="str">
        <f aca="false">IF($A50="","",IF(MIN($F50:$H50,$J50)=0,"",MIN($F50:$H50,$J50)))</f>
        <v/>
      </c>
      <c r="P50" s="9" t="str">
        <f aca="true">IF($O50="","",$O50-TODAY())</f>
        <v/>
      </c>
      <c r="Q50" s="7" t="str">
        <f aca="false">IF($A50="","",IF($N50="Incomplete","Documents missing",IF($P50="","Add expiry dates",IF($P50&lt;0,"EXPIRED - do not sail",IF($P50&lt;=30,"Expires within 30 days",IF($P50&lt;=90,"Renew now - inside 90 days","OK"))))))</f>
        <v/>
      </c>
    </row>
    <row r="51" customFormat="false" ht="15" hidden="false" customHeight="false" outlineLevel="0" collapsed="false">
      <c r="A51" s="10"/>
      <c r="B51" s="10"/>
      <c r="C51" s="10"/>
      <c r="D51" s="11"/>
      <c r="E51" s="10"/>
      <c r="F51" s="12"/>
      <c r="G51" s="12"/>
      <c r="H51" s="12"/>
      <c r="I51" s="10"/>
      <c r="J51" s="12"/>
      <c r="K51" s="11"/>
      <c r="L51" s="11"/>
      <c r="M51" s="11"/>
      <c r="N51" s="7" t="str">
        <f aca="false">IF($A51="","",IF(COUNTA($F51,$G51,$H51)+COUNTIF($K51:$M51,"Y")=6,"Complete","Incomplete"))</f>
        <v/>
      </c>
      <c r="O51" s="8" t="str">
        <f aca="false">IF($A51="","",IF(MIN($F51:$H51,$J51)=0,"",MIN($F51:$H51,$J51)))</f>
        <v/>
      </c>
      <c r="P51" s="9" t="str">
        <f aca="true">IF($O51="","",$O51-TODAY())</f>
        <v/>
      </c>
      <c r="Q51" s="7" t="str">
        <f aca="false">IF($A51="","",IF($N51="Incomplete","Documents missing",IF($P51="","Add expiry dates",IF($P51&lt;0,"EXPIRED - do not sail",IF($P51&lt;=30,"Expires within 30 days",IF($P51&lt;=90,"Renew now - inside 90 days","OK"))))))</f>
        <v/>
      </c>
    </row>
    <row r="52" customFormat="false" ht="15" hidden="false" customHeight="false" outlineLevel="0" collapsed="false">
      <c r="A52" s="10"/>
      <c r="B52" s="10"/>
      <c r="C52" s="10"/>
      <c r="D52" s="11"/>
      <c r="E52" s="10"/>
      <c r="F52" s="12"/>
      <c r="G52" s="12"/>
      <c r="H52" s="12"/>
      <c r="I52" s="10"/>
      <c r="J52" s="12"/>
      <c r="K52" s="11"/>
      <c r="L52" s="11"/>
      <c r="M52" s="11"/>
      <c r="N52" s="7" t="str">
        <f aca="false">IF($A52="","",IF(COUNTA($F52,$G52,$H52)+COUNTIF($K52:$M52,"Y")=6,"Complete","Incomplete"))</f>
        <v/>
      </c>
      <c r="O52" s="8" t="str">
        <f aca="false">IF($A52="","",IF(MIN($F52:$H52,$J52)=0,"",MIN($F52:$H52,$J52)))</f>
        <v/>
      </c>
      <c r="P52" s="9" t="str">
        <f aca="true">IF($O52="","",$O52-TODAY())</f>
        <v/>
      </c>
      <c r="Q52" s="7" t="str">
        <f aca="false">IF($A52="","",IF($N52="Incomplete","Documents missing",IF($P52="","Add expiry dates",IF($P52&lt;0,"EXPIRED - do not sail",IF($P52&lt;=30,"Expires within 30 days",IF($P52&lt;=90,"Renew now - inside 90 days","OK"))))))</f>
        <v/>
      </c>
    </row>
    <row r="53" customFormat="false" ht="15" hidden="false" customHeight="false" outlineLevel="0" collapsed="false">
      <c r="A53" s="10"/>
      <c r="B53" s="10"/>
      <c r="C53" s="10"/>
      <c r="D53" s="11"/>
      <c r="E53" s="10"/>
      <c r="F53" s="12"/>
      <c r="G53" s="12"/>
      <c r="H53" s="12"/>
      <c r="I53" s="10"/>
      <c r="J53" s="12"/>
      <c r="K53" s="11"/>
      <c r="L53" s="11"/>
      <c r="M53" s="11"/>
      <c r="N53" s="7" t="str">
        <f aca="false">IF($A53="","",IF(COUNTA($F53,$G53,$H53)+COUNTIF($K53:$M53,"Y")=6,"Complete","Incomplete"))</f>
        <v/>
      </c>
      <c r="O53" s="8" t="str">
        <f aca="false">IF($A53="","",IF(MIN($F53:$H53,$J53)=0,"",MIN($F53:$H53,$J53)))</f>
        <v/>
      </c>
      <c r="P53" s="9" t="str">
        <f aca="true">IF($O53="","",$O53-TODAY())</f>
        <v/>
      </c>
      <c r="Q53" s="7" t="str">
        <f aca="false">IF($A53="","",IF($N53="Incomplete","Documents missing",IF($P53="","Add expiry dates",IF($P53&lt;0,"EXPIRED - do not sail",IF($P53&lt;=30,"Expires within 30 days",IF($P53&lt;=90,"Renew now - inside 90 days","OK"))))))</f>
        <v/>
      </c>
    </row>
    <row r="54" customFormat="false" ht="15" hidden="false" customHeight="false" outlineLevel="0" collapsed="false">
      <c r="A54" s="10"/>
      <c r="B54" s="10"/>
      <c r="C54" s="10"/>
      <c r="D54" s="11"/>
      <c r="E54" s="10"/>
      <c r="F54" s="12"/>
      <c r="G54" s="12"/>
      <c r="H54" s="12"/>
      <c r="I54" s="10"/>
      <c r="J54" s="12"/>
      <c r="K54" s="11"/>
      <c r="L54" s="11"/>
      <c r="M54" s="11"/>
      <c r="N54" s="7" t="str">
        <f aca="false">IF($A54="","",IF(COUNTA($F54,$G54,$H54)+COUNTIF($K54:$M54,"Y")=6,"Complete","Incomplete"))</f>
        <v/>
      </c>
      <c r="O54" s="8" t="str">
        <f aca="false">IF($A54="","",IF(MIN($F54:$H54,$J54)=0,"",MIN($F54:$H54,$J54)))</f>
        <v/>
      </c>
      <c r="P54" s="9" t="str">
        <f aca="true">IF($O54="","",$O54-TODAY())</f>
        <v/>
      </c>
      <c r="Q54" s="7" t="str">
        <f aca="false">IF($A54="","",IF($N54="Incomplete","Documents missing",IF($P54="","Add expiry dates",IF($P54&lt;0,"EXPIRED - do not sail",IF($P54&lt;=30,"Expires within 30 days",IF($P54&lt;=90,"Renew now - inside 90 days","OK"))))))</f>
        <v/>
      </c>
    </row>
    <row r="55" customFormat="false" ht="15" hidden="false" customHeight="false" outlineLevel="0" collapsed="false">
      <c r="A55" s="10"/>
      <c r="B55" s="10"/>
      <c r="C55" s="10"/>
      <c r="D55" s="11"/>
      <c r="E55" s="10"/>
      <c r="F55" s="12"/>
      <c r="G55" s="12"/>
      <c r="H55" s="12"/>
      <c r="I55" s="10"/>
      <c r="J55" s="12"/>
      <c r="K55" s="11"/>
      <c r="L55" s="11"/>
      <c r="M55" s="11"/>
      <c r="N55" s="7" t="str">
        <f aca="false">IF($A55="","",IF(COUNTA($F55,$G55,$H55)+COUNTIF($K55:$M55,"Y")=6,"Complete","Incomplete"))</f>
        <v/>
      </c>
      <c r="O55" s="8" t="str">
        <f aca="false">IF($A55="","",IF(MIN($F55:$H55,$J55)=0,"",MIN($F55:$H55,$J55)))</f>
        <v/>
      </c>
      <c r="P55" s="9" t="str">
        <f aca="true">IF($O55="","",$O55-TODAY())</f>
        <v/>
      </c>
      <c r="Q55" s="7" t="str">
        <f aca="false">IF($A55="","",IF($N55="Incomplete","Documents missing",IF($P55="","Add expiry dates",IF($P55&lt;0,"EXPIRED - do not sail",IF($P55&lt;=30,"Expires within 30 days",IF($P55&lt;=90,"Renew now - inside 90 days","OK"))))))</f>
        <v/>
      </c>
    </row>
    <row r="56" customFormat="false" ht="15" hidden="false" customHeight="false" outlineLevel="0" collapsed="false">
      <c r="A56" s="10"/>
      <c r="B56" s="10"/>
      <c r="C56" s="10"/>
      <c r="D56" s="11"/>
      <c r="E56" s="10"/>
      <c r="F56" s="12"/>
      <c r="G56" s="12"/>
      <c r="H56" s="12"/>
      <c r="I56" s="10"/>
      <c r="J56" s="12"/>
      <c r="K56" s="11"/>
      <c r="L56" s="11"/>
      <c r="M56" s="11"/>
      <c r="N56" s="7" t="str">
        <f aca="false">IF($A56="","",IF(COUNTA($F56,$G56,$H56)+COUNTIF($K56:$M56,"Y")=6,"Complete","Incomplete"))</f>
        <v/>
      </c>
      <c r="O56" s="8" t="str">
        <f aca="false">IF($A56="","",IF(MIN($F56:$H56,$J56)=0,"",MIN($F56:$H56,$J56)))</f>
        <v/>
      </c>
      <c r="P56" s="9" t="str">
        <f aca="true">IF($O56="","",$O56-TODAY())</f>
        <v/>
      </c>
      <c r="Q56" s="7" t="str">
        <f aca="false">IF($A56="","",IF($N56="Incomplete","Documents missing",IF($P56="","Add expiry dates",IF($P56&lt;0,"EXPIRED - do not sail",IF($P56&lt;=30,"Expires within 30 days",IF($P56&lt;=90,"Renew now - inside 90 days","OK"))))))</f>
        <v/>
      </c>
    </row>
    <row r="57" customFormat="false" ht="15" hidden="false" customHeight="false" outlineLevel="0" collapsed="false">
      <c r="A57" s="10"/>
      <c r="B57" s="10"/>
      <c r="C57" s="10"/>
      <c r="D57" s="11"/>
      <c r="E57" s="10"/>
      <c r="F57" s="12"/>
      <c r="G57" s="12"/>
      <c r="H57" s="12"/>
      <c r="I57" s="10"/>
      <c r="J57" s="12"/>
      <c r="K57" s="11"/>
      <c r="L57" s="11"/>
      <c r="M57" s="11"/>
      <c r="N57" s="7" t="str">
        <f aca="false">IF($A57="","",IF(COUNTA($F57,$G57,$H57)+COUNTIF($K57:$M57,"Y")=6,"Complete","Incomplete"))</f>
        <v/>
      </c>
      <c r="O57" s="8" t="str">
        <f aca="false">IF($A57="","",IF(MIN($F57:$H57,$J57)=0,"",MIN($F57:$H57,$J57)))</f>
        <v/>
      </c>
      <c r="P57" s="9" t="str">
        <f aca="true">IF($O57="","",$O57-TODAY())</f>
        <v/>
      </c>
      <c r="Q57" s="7" t="str">
        <f aca="false">IF($A57="","",IF($N57="Incomplete","Documents missing",IF($P57="","Add expiry dates",IF($P57&lt;0,"EXPIRED - do not sail",IF($P57&lt;=30,"Expires within 30 days",IF($P57&lt;=90,"Renew now - inside 90 days","OK"))))))</f>
        <v/>
      </c>
    </row>
    <row r="58" customFormat="false" ht="15" hidden="false" customHeight="false" outlineLevel="0" collapsed="false">
      <c r="A58" s="10"/>
      <c r="B58" s="10"/>
      <c r="C58" s="10"/>
      <c r="D58" s="11"/>
      <c r="E58" s="10"/>
      <c r="F58" s="12"/>
      <c r="G58" s="12"/>
      <c r="H58" s="12"/>
      <c r="I58" s="10"/>
      <c r="J58" s="12"/>
      <c r="K58" s="11"/>
      <c r="L58" s="11"/>
      <c r="M58" s="11"/>
      <c r="N58" s="7" t="str">
        <f aca="false">IF($A58="","",IF(COUNTA($F58,$G58,$H58)+COUNTIF($K58:$M58,"Y")=6,"Complete","Incomplete"))</f>
        <v/>
      </c>
      <c r="O58" s="8" t="str">
        <f aca="false">IF($A58="","",IF(MIN($F58:$H58,$J58)=0,"",MIN($F58:$H58,$J58)))</f>
        <v/>
      </c>
      <c r="P58" s="9" t="str">
        <f aca="true">IF($O58="","",$O58-TODAY())</f>
        <v/>
      </c>
      <c r="Q58" s="7" t="str">
        <f aca="false">IF($A58="","",IF($N58="Incomplete","Documents missing",IF($P58="","Add expiry dates",IF($P58&lt;0,"EXPIRED - do not sail",IF($P58&lt;=30,"Expires within 30 days",IF($P58&lt;=90,"Renew now - inside 90 days","OK"))))))</f>
        <v/>
      </c>
    </row>
    <row r="59" customFormat="false" ht="15" hidden="false" customHeight="false" outlineLevel="0" collapsed="false">
      <c r="A59" s="10"/>
      <c r="B59" s="10"/>
      <c r="C59" s="10"/>
      <c r="D59" s="11"/>
      <c r="E59" s="10"/>
      <c r="F59" s="12"/>
      <c r="G59" s="12"/>
      <c r="H59" s="12"/>
      <c r="I59" s="10"/>
      <c r="J59" s="12"/>
      <c r="K59" s="11"/>
      <c r="L59" s="11"/>
      <c r="M59" s="11"/>
      <c r="N59" s="7" t="str">
        <f aca="false">IF($A59="","",IF(COUNTA($F59,$G59,$H59)+COUNTIF($K59:$M59,"Y")=6,"Complete","Incomplete"))</f>
        <v/>
      </c>
      <c r="O59" s="8" t="str">
        <f aca="false">IF($A59="","",IF(MIN($F59:$H59,$J59)=0,"",MIN($F59:$H59,$J59)))</f>
        <v/>
      </c>
      <c r="P59" s="9" t="str">
        <f aca="true">IF($O59="","",$O59-TODAY())</f>
        <v/>
      </c>
      <c r="Q59" s="7" t="str">
        <f aca="false">IF($A59="","",IF($N59="Incomplete","Documents missing",IF($P59="","Add expiry dates",IF($P59&lt;0,"EXPIRED - do not sail",IF($P59&lt;=30,"Expires within 30 days",IF($P59&lt;=90,"Renew now - inside 90 days","OK"))))))</f>
        <v/>
      </c>
    </row>
    <row r="60" customFormat="false" ht="15" hidden="false" customHeight="false" outlineLevel="0" collapsed="false">
      <c r="A60" s="10"/>
      <c r="B60" s="10"/>
      <c r="C60" s="10"/>
      <c r="D60" s="11"/>
      <c r="E60" s="10"/>
      <c r="F60" s="12"/>
      <c r="G60" s="12"/>
      <c r="H60" s="12"/>
      <c r="I60" s="10"/>
      <c r="J60" s="12"/>
      <c r="K60" s="11"/>
      <c r="L60" s="11"/>
      <c r="M60" s="11"/>
      <c r="N60" s="7" t="str">
        <f aca="false">IF($A60="","",IF(COUNTA($F60,$G60,$H60)+COUNTIF($K60:$M60,"Y")=6,"Complete","Incomplete"))</f>
        <v/>
      </c>
      <c r="O60" s="8" t="str">
        <f aca="false">IF($A60="","",IF(MIN($F60:$H60,$J60)=0,"",MIN($F60:$H60,$J60)))</f>
        <v/>
      </c>
      <c r="P60" s="9" t="str">
        <f aca="true">IF($O60="","",$O60-TODAY())</f>
        <v/>
      </c>
      <c r="Q60" s="7" t="str">
        <f aca="false">IF($A60="","",IF($N60="Incomplete","Documents missing",IF($P60="","Add expiry dates",IF($P60&lt;0,"EXPIRED - do not sail",IF($P60&lt;=30,"Expires within 30 days",IF($P60&lt;=90,"Renew now - inside 90 days","OK"))))))</f>
        <v/>
      </c>
    </row>
    <row r="61" customFormat="false" ht="15" hidden="false" customHeight="false" outlineLevel="0" collapsed="false">
      <c r="A61" s="10"/>
      <c r="B61" s="10"/>
      <c r="C61" s="10"/>
      <c r="D61" s="11"/>
      <c r="E61" s="10"/>
      <c r="F61" s="12"/>
      <c r="G61" s="12"/>
      <c r="H61" s="12"/>
      <c r="I61" s="10"/>
      <c r="J61" s="12"/>
      <c r="K61" s="11"/>
      <c r="L61" s="11"/>
      <c r="M61" s="11"/>
      <c r="N61" s="7" t="str">
        <f aca="false">IF($A61="","",IF(COUNTA($F61,$G61,$H61)+COUNTIF($K61:$M61,"Y")=6,"Complete","Incomplete"))</f>
        <v/>
      </c>
      <c r="O61" s="8" t="str">
        <f aca="false">IF($A61="","",IF(MIN($F61:$H61,$J61)=0,"",MIN($F61:$H61,$J61)))</f>
        <v/>
      </c>
      <c r="P61" s="9" t="str">
        <f aca="true">IF($O61="","",$O61-TODAY())</f>
        <v/>
      </c>
      <c r="Q61" s="7" t="str">
        <f aca="false">IF($A61="","",IF($N61="Incomplete","Documents missing",IF($P61="","Add expiry dates",IF($P61&lt;0,"EXPIRED - do not sail",IF($P61&lt;=30,"Expires within 30 days",IF($P61&lt;=90,"Renew now - inside 90 days","OK"))))))</f>
        <v/>
      </c>
    </row>
    <row r="62" customFormat="false" ht="15" hidden="false" customHeight="false" outlineLevel="0" collapsed="false">
      <c r="A62" s="10"/>
      <c r="B62" s="10"/>
      <c r="C62" s="10"/>
      <c r="D62" s="11"/>
      <c r="E62" s="10"/>
      <c r="F62" s="12"/>
      <c r="G62" s="12"/>
      <c r="H62" s="12"/>
      <c r="I62" s="10"/>
      <c r="J62" s="12"/>
      <c r="K62" s="11"/>
      <c r="L62" s="11"/>
      <c r="M62" s="11"/>
      <c r="N62" s="7" t="str">
        <f aca="false">IF($A62="","",IF(COUNTA($F62,$G62,$H62)+COUNTIF($K62:$M62,"Y")=6,"Complete","Incomplete"))</f>
        <v/>
      </c>
      <c r="O62" s="8" t="str">
        <f aca="false">IF($A62="","",IF(MIN($F62:$H62,$J62)=0,"",MIN($F62:$H62,$J62)))</f>
        <v/>
      </c>
      <c r="P62" s="9" t="str">
        <f aca="true">IF($O62="","",$O62-TODAY())</f>
        <v/>
      </c>
      <c r="Q62" s="7" t="str">
        <f aca="false">IF($A62="","",IF($N62="Incomplete","Documents missing",IF($P62="","Add expiry dates",IF($P62&lt;0,"EXPIRED - do not sail",IF($P62&lt;=30,"Expires within 30 days",IF($P62&lt;=90,"Renew now - inside 90 days","OK"))))))</f>
        <v/>
      </c>
    </row>
    <row r="63" customFormat="false" ht="15" hidden="false" customHeight="false" outlineLevel="0" collapsed="false">
      <c r="A63" s="10"/>
      <c r="B63" s="10"/>
      <c r="C63" s="10"/>
      <c r="D63" s="11"/>
      <c r="E63" s="10"/>
      <c r="F63" s="12"/>
      <c r="G63" s="12"/>
      <c r="H63" s="12"/>
      <c r="I63" s="10"/>
      <c r="J63" s="12"/>
      <c r="K63" s="11"/>
      <c r="L63" s="11"/>
      <c r="M63" s="11"/>
      <c r="N63" s="7" t="str">
        <f aca="false">IF($A63="","",IF(COUNTA($F63,$G63,$H63)+COUNTIF($K63:$M63,"Y")=6,"Complete","Incomplete"))</f>
        <v/>
      </c>
      <c r="O63" s="8" t="str">
        <f aca="false">IF($A63="","",IF(MIN($F63:$H63,$J63)=0,"",MIN($F63:$H63,$J63)))</f>
        <v/>
      </c>
      <c r="P63" s="9" t="str">
        <f aca="true">IF($O63="","",$O63-TODAY())</f>
        <v/>
      </c>
      <c r="Q63" s="7" t="str">
        <f aca="false">IF($A63="","",IF($N63="Incomplete","Documents missing",IF($P63="","Add expiry dates",IF($P63&lt;0,"EXPIRED - do not sail",IF($P63&lt;=30,"Expires within 30 days",IF($P63&lt;=90,"Renew now - inside 90 days","OK"))))))</f>
        <v/>
      </c>
    </row>
    <row r="64" customFormat="false" ht="15" hidden="false" customHeight="false" outlineLevel="0" collapsed="false">
      <c r="A64" s="10"/>
      <c r="B64" s="10"/>
      <c r="C64" s="10"/>
      <c r="D64" s="11"/>
      <c r="E64" s="10"/>
      <c r="F64" s="12"/>
      <c r="G64" s="12"/>
      <c r="H64" s="12"/>
      <c r="I64" s="10"/>
      <c r="J64" s="12"/>
      <c r="K64" s="11"/>
      <c r="L64" s="11"/>
      <c r="M64" s="11"/>
      <c r="N64" s="7" t="str">
        <f aca="false">IF($A64="","",IF(COUNTA($F64,$G64,$H64)+COUNTIF($K64:$M64,"Y")=6,"Complete","Incomplete"))</f>
        <v/>
      </c>
      <c r="O64" s="8" t="str">
        <f aca="false">IF($A64="","",IF(MIN($F64:$H64,$J64)=0,"",MIN($F64:$H64,$J64)))</f>
        <v/>
      </c>
      <c r="P64" s="9" t="str">
        <f aca="true">IF($O64="","",$O64-TODAY())</f>
        <v/>
      </c>
      <c r="Q64" s="7" t="str">
        <f aca="false">IF($A64="","",IF($N64="Incomplete","Documents missing",IF($P64="","Add expiry dates",IF($P64&lt;0,"EXPIRED - do not sail",IF($P64&lt;=30,"Expires within 30 days",IF($P64&lt;=90,"Renew now - inside 90 days","OK"))))))</f>
        <v/>
      </c>
    </row>
    <row r="66" customFormat="false" ht="15" hidden="false" customHeight="false" outlineLevel="0" collapsed="false">
      <c r="A66" s="13" t="s">
        <v>27</v>
      </c>
    </row>
    <row r="67" customFormat="false" ht="15" hidden="false" customHeight="false" outlineLevel="0" collapsed="false">
      <c r="A67" s="14" t="s">
        <v>28</v>
      </c>
      <c r="B67" s="15" t="n">
        <f aca="false">COUNTA($A$5:$A$64)-COUNTIF($A$5:$A$64,"EXAMPLE*")</f>
        <v>0</v>
      </c>
    </row>
    <row r="68" customFormat="false" ht="15" hidden="false" customHeight="false" outlineLevel="0" collapsed="false">
      <c r="A68" s="14" t="s">
        <v>29</v>
      </c>
      <c r="B68" s="15" t="n">
        <f aca="false">COUNTIF($N$5:$N$64,"Complete")</f>
        <v>0</v>
      </c>
    </row>
    <row r="69" customFormat="false" ht="15" hidden="false" customHeight="false" outlineLevel="0" collapsed="false">
      <c r="A69" s="14" t="s">
        <v>30</v>
      </c>
      <c r="B69" s="15" t="n">
        <f aca="false">COUNTIF($N$5:$N$64,"Incomplete")</f>
        <v>1</v>
      </c>
    </row>
    <row r="70" customFormat="false" ht="15" hidden="false" customHeight="false" outlineLevel="0" collapsed="false">
      <c r="A70" s="14" t="s">
        <v>31</v>
      </c>
      <c r="B70" s="15" t="n">
        <f aca="false">COUNTIF($Q$5:$Q$64,"EXPIRED - do not sail")</f>
        <v>0</v>
      </c>
    </row>
    <row r="71" customFormat="false" ht="15" hidden="false" customHeight="false" outlineLevel="0" collapsed="false">
      <c r="A71" s="14" t="s">
        <v>32</v>
      </c>
      <c r="B71" s="15" t="n">
        <f aca="false">COUNTIF($Q$5:$Q$64,"Expires within 30 days")</f>
        <v>0</v>
      </c>
    </row>
    <row r="72" customFormat="false" ht="15" hidden="false" customHeight="false" outlineLevel="0" collapsed="false">
      <c r="A72" s="14" t="s">
        <v>33</v>
      </c>
      <c r="B72" s="15" t="n">
        <f aca="false">COUNTIF($Q$5:$Q$64,"Renew now - inside 90 days")</f>
        <v>0</v>
      </c>
    </row>
    <row r="74" customFormat="false" ht="15" hidden="false" customHeight="false" outlineLevel="0" collapsed="false">
      <c r="A74" s="16" t="s">
        <v>34</v>
      </c>
    </row>
  </sheetData>
  <autoFilter ref="A4:Q64"/>
  <mergeCells count="2">
    <mergeCell ref="A1:Q1"/>
    <mergeCell ref="A2:Q2"/>
  </mergeCells>
  <conditionalFormatting sqref="Q5:Q64">
    <cfRule type="expression" priority="2" aboveAverage="0" equalAverage="0" bottom="0" percent="0" rank="0" text="" dxfId="8">
      <formula>OR($Q5="EXPIRED - do not sail",$Q5="Documents missing")</formula>
    </cfRule>
    <cfRule type="expression" priority="3" aboveAverage="0" equalAverage="0" bottom="0" percent="0" rank="0" text="" dxfId="9">
      <formula>OR($Q5="Expires within 30 days",$Q5="Renew now - inside 90 days")</formula>
    </cfRule>
    <cfRule type="expression" priority="4" aboveAverage="0" equalAverage="0" bottom="0" percent="0" rank="0" text="" dxfId="10">
      <formula>$Q5="OK"</formula>
    </cfRule>
  </conditionalFormatting>
  <dataValidations count="2">
    <dataValidation allowBlank="true" error="Choose a flag state from the list, or pick Other." errorStyle="stop" operator="between" showDropDown="false" showErrorMessage="false" showInputMessage="false" sqref="D5:D64" type="list">
      <formula1>"Panama,Palau,Liberia,Bahamas,Belize,Honduras,St Kitts &amp; Nevis,Other"</formula1>
      <formula2>0</formula2>
    </dataValidation>
    <dataValidation allowBlank="true" error="Enter Y or N." errorStyle="stop" operator="between" showDropDown="false" showErrorMessage="false" showInputMessage="false" sqref="K5:M64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4"/>
    <col collapsed="false" customWidth="true" hidden="false" outlineLevel="0" max="3" min="3" style="0" width="86"/>
  </cols>
  <sheetData>
    <row r="1" customFormat="false" ht="25.5" hidden="false" customHeight="true" outlineLevel="0" collapsed="false">
      <c r="B1" s="1" t="s">
        <v>35</v>
      </c>
      <c r="C1" s="1"/>
    </row>
    <row r="3" customFormat="false" ht="30" hidden="false" customHeight="true" outlineLevel="0" collapsed="false">
      <c r="B3" s="17" t="s">
        <v>36</v>
      </c>
      <c r="C3" s="18" t="s">
        <v>37</v>
      </c>
    </row>
    <row r="4" customFormat="false" ht="30" hidden="false" customHeight="true" outlineLevel="0" collapsed="false">
      <c r="B4" s="17" t="s">
        <v>5</v>
      </c>
      <c r="C4" s="18" t="s">
        <v>38</v>
      </c>
    </row>
    <row r="5" customFormat="false" ht="30" hidden="false" customHeight="true" outlineLevel="0" collapsed="false">
      <c r="B5" s="17" t="s">
        <v>39</v>
      </c>
      <c r="C5" s="18" t="s">
        <v>40</v>
      </c>
    </row>
    <row r="6" customFormat="false" ht="30" hidden="false" customHeight="true" outlineLevel="0" collapsed="false">
      <c r="B6" s="17" t="s">
        <v>41</v>
      </c>
      <c r="C6" s="18" t="s">
        <v>42</v>
      </c>
    </row>
    <row r="7" customFormat="false" ht="30" hidden="false" customHeight="true" outlineLevel="0" collapsed="false">
      <c r="B7" s="17" t="s">
        <v>43</v>
      </c>
      <c r="C7" s="18" t="s">
        <v>44</v>
      </c>
    </row>
    <row r="8" customFormat="false" ht="30" hidden="false" customHeight="true" outlineLevel="0" collapsed="false">
      <c r="B8" s="17" t="s">
        <v>45</v>
      </c>
      <c r="C8" s="18" t="s">
        <v>46</v>
      </c>
    </row>
    <row r="9" customFormat="false" ht="30" hidden="false" customHeight="true" outlineLevel="0" collapsed="false">
      <c r="B9" s="17" t="s">
        <v>47</v>
      </c>
      <c r="C9" s="18" t="s">
        <v>48</v>
      </c>
    </row>
    <row r="10" customFormat="false" ht="30" hidden="false" customHeight="true" outlineLevel="0" collapsed="false">
      <c r="B10" s="17" t="s">
        <v>49</v>
      </c>
      <c r="C10" s="18" t="s">
        <v>50</v>
      </c>
    </row>
    <row r="11" customFormat="false" ht="30" hidden="false" customHeight="true" outlineLevel="0" collapsed="false">
      <c r="B11" s="17" t="s">
        <v>51</v>
      </c>
      <c r="C11" s="18" t="s">
        <v>52</v>
      </c>
    </row>
    <row r="12" customFormat="false" ht="30" hidden="false" customHeight="true" outlineLevel="0" collapsed="false">
      <c r="B12" s="17" t="s">
        <v>53</v>
      </c>
      <c r="C12" s="18" t="s">
        <v>54</v>
      </c>
    </row>
    <row r="14" customFormat="false" ht="57.75" hidden="false" customHeight="true" outlineLevel="0" collapsed="false">
      <c r="B14" s="19" t="s">
        <v>55</v>
      </c>
      <c r="C14" s="20" t="s">
        <v>56</v>
      </c>
    </row>
  </sheetData>
  <mergeCells count="1">
    <mergeCell ref="B1:C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2026-08-20T09:09:17Z</dcterms:created>
  <dc:creator>Atomiq Group - seamanbooks.com</dc:creator>
  <dc:description/>
  <dc:language>en-US</dc:language>
  <cp:lastModifiedBy/>
  <dcterms:modified xsi:type="dcterms:W3CDTF">2026-08-20T09:09:18Z</dcterms:modified>
  <cp:revision>0</cp:revision>
  <dc:subject/>
  <dc:title>CDC / Seaman Book Crew Document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